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h1084\Desktop\Documenti_RI\Periti Esperti\"/>
    </mc:Choice>
  </mc:AlternateContent>
  <bookViews>
    <workbookView xWindow="0" yWindow="0" windowWidth="28800" windowHeight="11700"/>
  </bookViews>
  <sheets>
    <sheet name="Ruolo Periti Esperti Chieti" sheetId="1" r:id="rId1"/>
  </sheets>
  <calcPr calcId="162913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</calcChain>
</file>

<file path=xl/sharedStrings.xml><?xml version="1.0" encoding="utf-8"?>
<sst xmlns="http://schemas.openxmlformats.org/spreadsheetml/2006/main" count="476" uniqueCount="266">
  <si>
    <t>PE/A/611</t>
  </si>
  <si>
    <t>ACCARDI GIOVANNI</t>
  </si>
  <si>
    <t>XXI -ATTIVITA' MARITTIME,AEREE E DI NAVIGAZIONE INTERNA</t>
  </si>
  <si>
    <t>002 NAVI GALLEGGIANTI IN GENERE</t>
  </si>
  <si>
    <t>004 AVARIE, SCAFI ED APPARECCHI MOTORI</t>
  </si>
  <si>
    <t>005 PERDITE E DANNI DERIVANTI DA AVARIE MARITTIME</t>
  </si>
  <si>
    <t>PE/A/634</t>
  </si>
  <si>
    <t>ACCONCIAIOCO RUGGIERO</t>
  </si>
  <si>
    <t>XXII - ATTIVITA VARIE</t>
  </si>
  <si>
    <t>018 ESPERTI IN SISTEMI DI PREVENZIONE DEL CRIMINE</t>
  </si>
  <si>
    <t>PE/A/159</t>
  </si>
  <si>
    <t>ALINOVI RICCARDO</t>
  </si>
  <si>
    <t>017 PERITI IN STIMA E VALUTAZIONE DI IMMOBILI</t>
  </si>
  <si>
    <t>PE/A/217</t>
  </si>
  <si>
    <t>BAZALYTSKA TETYANA</t>
  </si>
  <si>
    <t>001 LINGUE STRANIERE (TRADUTTORI ED INTERPRETI)</t>
  </si>
  <si>
    <t>PE/A/622</t>
  </si>
  <si>
    <t>BIRSAN MIHAELA</t>
  </si>
  <si>
    <t>001 TRADUTTORI ED INTERPRETI LINGUA RUMENA</t>
  </si>
  <si>
    <t>PE/A/79</t>
  </si>
  <si>
    <t>BOMBA ANGELA MARIA</t>
  </si>
  <si>
    <t>007 TRIBUTI</t>
  </si>
  <si>
    <t xml:space="preserve"> ATTIVITA' VARIE</t>
  </si>
  <si>
    <t>PE/A/198</t>
  </si>
  <si>
    <t>BONANNI IVAN</t>
  </si>
  <si>
    <t>VI - TESSILI</t>
  </si>
  <si>
    <t>VII - ABBIGLIAMENTO</t>
  </si>
  <si>
    <t>X - CHIMICA</t>
  </si>
  <si>
    <t>I - CEREALI E DERIVATI</t>
  </si>
  <si>
    <t>003 PANIFICAZIONE E PANE</t>
  </si>
  <si>
    <t>004 PASTE ALIMENTARI</t>
  </si>
  <si>
    <t>005 PASTICCERIA E DOLCIUMI</t>
  </si>
  <si>
    <t>II - ORTO-FLORO-FRUTTICOLTURA</t>
  </si>
  <si>
    <t>004 FRUTTA FRESCA E SECCA</t>
  </si>
  <si>
    <t>008 ORTAGGI</t>
  </si>
  <si>
    <t>010 CONSERVE ALIMENTARI E VEGETALI</t>
  </si>
  <si>
    <t>011 LEGUMI FRESCHI E SECCHI</t>
  </si>
  <si>
    <t>013 ZUCCHERO</t>
  </si>
  <si>
    <t>015 CACAO E CIOCCOLATO</t>
  </si>
  <si>
    <t>III - VITI-VINICOLA-OLEARIA</t>
  </si>
  <si>
    <t>002 UVE, MOSTI, VINI E SOTTOPRODOTTI</t>
  </si>
  <si>
    <t>003 BIRRA, LIQUORI, ALCOOL E SCIROPPI</t>
  </si>
  <si>
    <t>005 OLII E PANNELLI</t>
  </si>
  <si>
    <t>PE/A/67</t>
  </si>
  <si>
    <t>BORRELLO GIOVANNI</t>
  </si>
  <si>
    <t>PE/A/606</t>
  </si>
  <si>
    <t>CARDONE FRANCESCO MARIO</t>
  </si>
  <si>
    <t>V - LEGNO</t>
  </si>
  <si>
    <t>003 AMMOBILIAMENTO: MOBILI D'ARTE ANTICHI, IMITAZIONI, RESTAURI</t>
  </si>
  <si>
    <t>003 ANTICHITA', OGGETTI D'ARTE</t>
  </si>
  <si>
    <t>PE/A/42</t>
  </si>
  <si>
    <t>CARUNCHIO ANDREA</t>
  </si>
  <si>
    <t>XX - PREVIDENZA E CREDITO</t>
  </si>
  <si>
    <t>001 TECNICA ASSICURATIVA</t>
  </si>
  <si>
    <t>002 LIQUIDAZIONE DANNI:</t>
  </si>
  <si>
    <t>02A INCENDI</t>
  </si>
  <si>
    <t>02B FURTI</t>
  </si>
  <si>
    <t>02C RISCHI AUTOMOBILISTICI (RESPONSABILITA' CIVILE)</t>
  </si>
  <si>
    <t xml:space="preserve"> </t>
  </si>
  <si>
    <t>PE/A/200</t>
  </si>
  <si>
    <t>CICHELLI ANGELO</t>
  </si>
  <si>
    <t>002 ERBORISTERIA (ERBE MEDICINALI E AROMATICHE)</t>
  </si>
  <si>
    <t>003 FRUTTICOLTURA</t>
  </si>
  <si>
    <t>016 CAFFE, SURROGATI, DROGHE E COLONIALI</t>
  </si>
  <si>
    <t>018 TARTUFI, FUNGHI FRESCHI E SECCHI</t>
  </si>
  <si>
    <t>001 VITICOLTURA</t>
  </si>
  <si>
    <t>004 ATTREZZI E RECIPIENTI PER LA LAVORAZIONE E CONSERVAZIONE DEI VINI</t>
  </si>
  <si>
    <t>006 SEMI OLEOSI</t>
  </si>
  <si>
    <t>IV - ZOOTECNIA E PESCA</t>
  </si>
  <si>
    <t>002 CARNI MACELLATE E SOTTOPRODOTTI</t>
  </si>
  <si>
    <t>003 BUDELLE E CARNI INSACCATE</t>
  </si>
  <si>
    <t>004 LATTE E DERIVATI IN GENERE</t>
  </si>
  <si>
    <t>005 GRASSI ANIMALI</t>
  </si>
  <si>
    <t>006 MARGARINA</t>
  </si>
  <si>
    <t>007 PESCE</t>
  </si>
  <si>
    <t>PE/A/68</t>
  </si>
  <si>
    <t>COLANTUONO FIORENZO</t>
  </si>
  <si>
    <t>PE/A/126</t>
  </si>
  <si>
    <t>CORTI GIUSEPPE GIORGIO</t>
  </si>
  <si>
    <t>PE/A/598</t>
  </si>
  <si>
    <t>CROCE FLORINDO</t>
  </si>
  <si>
    <t>IX - MECCANICA-ELETTROTECNICA-OTTICA-PREZIOSI</t>
  </si>
  <si>
    <t>035 PREZIOSI (OREFICERIA, GIOIELLERIA, ARGENTERIA E OROLOGERIA)</t>
  </si>
  <si>
    <t>PE/A/204</t>
  </si>
  <si>
    <t>CULOTTA WENDY</t>
  </si>
  <si>
    <t>PE/A/139</t>
  </si>
  <si>
    <t>CUPIDO GIUSTINO</t>
  </si>
  <si>
    <t>001 NAUTICA (CONDOTTA DELLA NAVIGAZIONE, ATTREZZATURA E MANOVRA DELLE NAVI</t>
  </si>
  <si>
    <t>PE/A/601</t>
  </si>
  <si>
    <t>D'AURIZIO ALESSANDRA</t>
  </si>
  <si>
    <t>002 PERITI CALLIGRAFICI</t>
  </si>
  <si>
    <t>020 GRAFOLOGIA</t>
  </si>
  <si>
    <t>PE/A/133</t>
  </si>
  <si>
    <t>DE GREGORIO TOMMASO</t>
  </si>
  <si>
    <t>PE/A/208</t>
  </si>
  <si>
    <t>DE LUCA MASSIMILIANO</t>
  </si>
  <si>
    <t>053 ARMI E MUNIZIONI</t>
  </si>
  <si>
    <t>PE/A/220</t>
  </si>
  <si>
    <t>DE NOBILE MASSIMO</t>
  </si>
  <si>
    <t>003 PORTUALI</t>
  </si>
  <si>
    <t>PE/A/134</t>
  </si>
  <si>
    <t>DE PASQUALE FRANCESCA</t>
  </si>
  <si>
    <t>PE/A/221</t>
  </si>
  <si>
    <t>DEL CIOTTO ANNA SONIA</t>
  </si>
  <si>
    <t>PE/A/592</t>
  </si>
  <si>
    <t>DEL GROSSO MARCO</t>
  </si>
  <si>
    <t>VIII - SIDERURGIA E METALLURGIA</t>
  </si>
  <si>
    <t>001 METALLI FERROSI</t>
  </si>
  <si>
    <t>002 METALLI NON FERROSI</t>
  </si>
  <si>
    <t>003 PRODOTTI FERROSI PER FUSIONE, LAMINAZIONE E TRAFILA</t>
  </si>
  <si>
    <t>004 PRODOTTI NON FERROSI PER FUSIONE, LAMINAZIONE E TRAFILA</t>
  </si>
  <si>
    <t>005 FORNI PER LA FABBRICAZIONE DEGLI ACCIAI</t>
  </si>
  <si>
    <t>006 FORNI PER LA FABBRICAZIONE DI GHISA E FERRO LEGHE</t>
  </si>
  <si>
    <t>001 MACCHINE IDRAULICHE ED A VAPORE</t>
  </si>
  <si>
    <t>002 MOTORI A SCOPPIO ED A COMBUSTIONE INTERNA PER USO AGRICOLO</t>
  </si>
  <si>
    <t>003 VENTILATORI E ASPIRATORI (CONDIZIONATORI D'ARIA)</t>
  </si>
  <si>
    <t>004 GASSOGENI, GASSOMETRI, ED APPLICAZIONI DEL GAS</t>
  </si>
  <si>
    <t>005 MACCHINE UTENSILI, UTENSILERIA E FERRAMENTA</t>
  </si>
  <si>
    <t>006 OFFICINE MECCANICHE</t>
  </si>
  <si>
    <t>XIV - ACQUA-GAS-ELETTRICITA'</t>
  </si>
  <si>
    <t>001 IMPIANTI GAS</t>
  </si>
  <si>
    <t>002 IMPIANTI ACQUA</t>
  </si>
  <si>
    <t>003 IMPIANTI ELETTRICI</t>
  </si>
  <si>
    <t>004 IMPIANTI SANITARI</t>
  </si>
  <si>
    <t>005 IMPIANTI RISCALDAMENTO</t>
  </si>
  <si>
    <t>006 LAMPADE ELETTRICHE</t>
  </si>
  <si>
    <t>PE/A/616</t>
  </si>
  <si>
    <t>DI GIALLONARDO SALVATORE</t>
  </si>
  <si>
    <t>001 TRADUTTORI ED INTERPRETI LINGUA INGLESE</t>
  </si>
  <si>
    <t>PE/A/158</t>
  </si>
  <si>
    <t>DI LELLO WALTER</t>
  </si>
  <si>
    <t>PE/A/153</t>
  </si>
  <si>
    <t>DI LIBORIO MICHELA</t>
  </si>
  <si>
    <t>PE/A/108</t>
  </si>
  <si>
    <t>DI MARCO DONATO</t>
  </si>
  <si>
    <t>009 CONTRATTI DI LAVORO</t>
  </si>
  <si>
    <t>012 COMMISSIONI E RAPPRESENTANZE</t>
  </si>
  <si>
    <t>PE/A/186</t>
  </si>
  <si>
    <t>DI NELLA RENZO</t>
  </si>
  <si>
    <t>011 MEDIATORATO</t>
  </si>
  <si>
    <t>PE/A/111</t>
  </si>
  <si>
    <t>DI PASQUALE EMILIO</t>
  </si>
  <si>
    <t>PE/A/142</t>
  </si>
  <si>
    <t>DI PILLO DOMENICO</t>
  </si>
  <si>
    <t>004 SCRITTURE</t>
  </si>
  <si>
    <t>PE/A/52</t>
  </si>
  <si>
    <t>DI RENZO GIUSEPPE CARMINE</t>
  </si>
  <si>
    <t>013 GESTIONI DI SERVIZIO</t>
  </si>
  <si>
    <t>PE/A/80</t>
  </si>
  <si>
    <t>DI VINCENZO ROSANNA</t>
  </si>
  <si>
    <t>PE/A/211</t>
  </si>
  <si>
    <t>ESPOSITO RAFFAELE</t>
  </si>
  <si>
    <t>PE/A/70</t>
  </si>
  <si>
    <t>FABRIZIO MICHELE</t>
  </si>
  <si>
    <t>PE/A/212</t>
  </si>
  <si>
    <t>FARINA PIERO</t>
  </si>
  <si>
    <t>PE/A/50</t>
  </si>
  <si>
    <t>FEBBO MAURO</t>
  </si>
  <si>
    <t>PE/A/121</t>
  </si>
  <si>
    <t>FELIZIANI ROSA MARIA</t>
  </si>
  <si>
    <t>PE/A/632</t>
  </si>
  <si>
    <t>GALLUCCI MARIA TERESA</t>
  </si>
  <si>
    <t>PE/A/595</t>
  </si>
  <si>
    <t>GAROFALO DANIELA</t>
  </si>
  <si>
    <t>XII - CARTA E STAMPA</t>
  </si>
  <si>
    <t>009 FOTOGRAFIA D'ARTE</t>
  </si>
  <si>
    <t>PE/A/613</t>
  </si>
  <si>
    <t>GIANGIORDANO ANDREA CLAUDIA</t>
  </si>
  <si>
    <t>001 TRADUTTORI ED INTERPRETI LINGUA SPAGNOLA</t>
  </si>
  <si>
    <t>PE/A/625</t>
  </si>
  <si>
    <t>IANNESSA CLAUDIA</t>
  </si>
  <si>
    <t>PE/A/201</t>
  </si>
  <si>
    <t>IANNONE PASQUALE</t>
  </si>
  <si>
    <t>PE/A/628</t>
  </si>
  <si>
    <t>KONDRATYEV ROMAN</t>
  </si>
  <si>
    <t>001 TRADUTTORI ED INTERPRETI LINGUA RUSSA</t>
  </si>
  <si>
    <t>001 TRADUTTORI ED INTERPRETI LINGUA UCRAINA</t>
  </si>
  <si>
    <t>PE/A/180</t>
  </si>
  <si>
    <t>KONIG MEDINA LORE ROSE</t>
  </si>
  <si>
    <t>PE/A/98</t>
  </si>
  <si>
    <t>LASTORIA ELISABETTA</t>
  </si>
  <si>
    <t>PE/A/85</t>
  </si>
  <si>
    <t>LOPO EMIDIO ANTONIO</t>
  </si>
  <si>
    <t>PE/A/74</t>
  </si>
  <si>
    <t>MAMMARELLA VINCENZO</t>
  </si>
  <si>
    <t>PE/A/235</t>
  </si>
  <si>
    <t>MAMONKA LIUDMILA</t>
  </si>
  <si>
    <t>PE/A/197</t>
  </si>
  <si>
    <t>MASCIARELLI MARIA CONCETTA</t>
  </si>
  <si>
    <t>PE/A/195</t>
  </si>
  <si>
    <t>MASSACESI MARIO</t>
  </si>
  <si>
    <t>XVII - COMUNICAZIONI INTERNE</t>
  </si>
  <si>
    <t>001 SPEDIZIONI E TRASPORTI</t>
  </si>
  <si>
    <t>01A FERROVIARI</t>
  </si>
  <si>
    <t>01B MARITTIMI E DI NAVIGAZIONE INTERNA</t>
  </si>
  <si>
    <t>01C AUTOMOBILISTICI</t>
  </si>
  <si>
    <t>PE/A/179</t>
  </si>
  <si>
    <t>MUCCIANTE VALENTINA</t>
  </si>
  <si>
    <t>PE/A/638</t>
  </si>
  <si>
    <t>OLIVIERI MARINO</t>
  </si>
  <si>
    <t>PE/A/94</t>
  </si>
  <si>
    <t>ORSITTI FRANCO</t>
  </si>
  <si>
    <t>PE/A/91</t>
  </si>
  <si>
    <t>PALMA MARIANO</t>
  </si>
  <si>
    <t>PE/A/194</t>
  </si>
  <si>
    <t>PALMIERI ANNA</t>
  </si>
  <si>
    <t>PE/A/84</t>
  </si>
  <si>
    <t>PASCUCCI GIOVANNI</t>
  </si>
  <si>
    <t>PE/A/203</t>
  </si>
  <si>
    <t>PASTUKH TETYANA</t>
  </si>
  <si>
    <t>PE/A/88</t>
  </si>
  <si>
    <t>PICCIRILLI LUCIO GIUSEPPE</t>
  </si>
  <si>
    <t>PE/A/229</t>
  </si>
  <si>
    <t>POMPILIO BONOMO MASSIMILIANO</t>
  </si>
  <si>
    <t>PE/A/44</t>
  </si>
  <si>
    <t>RABOTTINI VINCENZO</t>
  </si>
  <si>
    <t>PE/A/603</t>
  </si>
  <si>
    <t>RANIERI ERCOLINO</t>
  </si>
  <si>
    <t>013 GESTIONE DI SERVIZI NEL SETTORE ALBERGHIERO</t>
  </si>
  <si>
    <t>PE/A/210</t>
  </si>
  <si>
    <t>REALE ROBERTO</t>
  </si>
  <si>
    <t>PE/A/170</t>
  </si>
  <si>
    <t>RICCA VINCENZO</t>
  </si>
  <si>
    <t>PE/A/188</t>
  </si>
  <si>
    <t>RITENUTI ANDREA</t>
  </si>
  <si>
    <t>PE/A/187</t>
  </si>
  <si>
    <t>RITENUTI ROBERTA</t>
  </si>
  <si>
    <t>PE/A/118</t>
  </si>
  <si>
    <t>ROSATI CONCETTA</t>
  </si>
  <si>
    <t>PE/A/216</t>
  </si>
  <si>
    <t>ROSSI JACQUELINE</t>
  </si>
  <si>
    <t>PE/A/604</t>
  </si>
  <si>
    <t>ROSSI SILVANO</t>
  </si>
  <si>
    <t>PE/A/46</t>
  </si>
  <si>
    <t>ROSSI VINCENZO ANTONIO ETTORE</t>
  </si>
  <si>
    <t>PE/A/224</t>
  </si>
  <si>
    <t>SANTONE REALINO</t>
  </si>
  <si>
    <t>021 NUMISMATICA</t>
  </si>
  <si>
    <t>PE/A/617</t>
  </si>
  <si>
    <t>SPERATI GIANLUCA</t>
  </si>
  <si>
    <t>010 SPUNTATORI</t>
  </si>
  <si>
    <t>PE/A/183</t>
  </si>
  <si>
    <t>STRONA ALESSANDRA</t>
  </si>
  <si>
    <t>PE/A/232</t>
  </si>
  <si>
    <t>TASSO ANTONIO</t>
  </si>
  <si>
    <t>PE/A/639</t>
  </si>
  <si>
    <t>TOTINO GIANNI</t>
  </si>
  <si>
    <t>XIII - COSTRUZIONI EDILI</t>
  </si>
  <si>
    <t>001 COSTRUZIONI PER USO ABITAZIONE</t>
  </si>
  <si>
    <t>002 COSTRUZIONI PER USO INDUSTRIALE</t>
  </si>
  <si>
    <t>003 COSTRUZIONI PER USO AGRICOLO</t>
  </si>
  <si>
    <t>005 COSTRUZIONI IN CEMENTO ARMATO</t>
  </si>
  <si>
    <t>006 COSTRUZIONI STRADALI E FERROVIARIE</t>
  </si>
  <si>
    <t>007 TERRENI FABBRICABILI</t>
  </si>
  <si>
    <t>024 CONDUZIONE E AMMINISTRAZIONE DEI BENI IMMOBILI E CONDOMINI</t>
  </si>
  <si>
    <t>PE/A/156</t>
  </si>
  <si>
    <t>TRUCHLIKOVA BARBORA</t>
  </si>
  <si>
    <t>PE/A/585</t>
  </si>
  <si>
    <t>VERI' REMO</t>
  </si>
  <si>
    <t>Progr.</t>
  </si>
  <si>
    <t>Numero iscriz.</t>
  </si>
  <si>
    <t>Data Iscrizione</t>
  </si>
  <si>
    <t>Nominativo</t>
  </si>
  <si>
    <t>Categoria</t>
  </si>
  <si>
    <t>Sub categoria</t>
  </si>
  <si>
    <t>ELENCO ISCRITTI RUOLO PERITI ED ESPERTI AL 01/01/2026  - PROVINCIA DI CHIETI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</si>
</sst>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"/>
  <sheetViews>
    <sheetView tabSelected="1" workbookViewId="0">
      <selection sqref="A1:F1"/>
    </sheetView>
  </sheetViews>
  <sheetFormatPr defaultRowHeight="15" x14ac:dyDescent="0.25"/>
  <cols>
    <col min="1" max="1" width="7.140625" customWidth="1"/>
    <col min="2" max="2" width="13.85546875" bestFit="1" customWidth="1"/>
    <col min="3" max="3" width="14" bestFit="1" customWidth="1"/>
    <col min="4" max="4" width="33.42578125" bestFit="1" customWidth="1"/>
    <col min="5" max="5" width="54.42578125" customWidth="1"/>
    <col min="6" max="6" width="81" bestFit="1" customWidth="1"/>
    <col min="7" max="7" width="51.28515625" bestFit="1" customWidth="1"/>
    <col min="8" max="8" width="57.140625" bestFit="1" customWidth="1"/>
    <col min="9" max="9" width="62" bestFit="1" customWidth="1"/>
    <col min="10" max="10" width="51.28515625" bestFit="1" customWidth="1"/>
    <col min="11" max="11" width="53.85546875" bestFit="1" customWidth="1"/>
    <col min="12" max="12" width="56.42578125" bestFit="1" customWidth="1"/>
    <col min="13" max="13" width="81" bestFit="1" customWidth="1"/>
    <col min="14" max="14" width="67.42578125" bestFit="1" customWidth="1"/>
    <col min="15" max="15" width="53.85546875" bestFit="1" customWidth="1"/>
    <col min="16" max="16" width="69.85546875" bestFit="1" customWidth="1"/>
    <col min="17" max="17" width="51.28515625" bestFit="1" customWidth="1"/>
    <col min="18" max="18" width="25.140625" bestFit="1" customWidth="1"/>
    <col min="19" max="19" width="28.5703125" bestFit="1" customWidth="1"/>
    <col min="20" max="20" width="38.28515625" bestFit="1" customWidth="1"/>
    <col min="21" max="21" width="30.28515625" bestFit="1" customWidth="1"/>
    <col min="22" max="22" width="30" bestFit="1" customWidth="1"/>
    <col min="23" max="23" width="21.85546875" bestFit="1" customWidth="1"/>
    <col min="24" max="24" width="28.85546875" bestFit="1" customWidth="1"/>
    <col min="25" max="25" width="23.85546875" bestFit="1" customWidth="1"/>
    <col min="26" max="26" width="20.42578125" bestFit="1" customWidth="1"/>
    <col min="27" max="27" width="25.5703125" bestFit="1" customWidth="1"/>
    <col min="28" max="28" width="21.5703125" bestFit="1" customWidth="1"/>
    <col min="29" max="29" width="27" bestFit="1" customWidth="1"/>
    <col min="30" max="30" width="30.85546875" bestFit="1" customWidth="1"/>
    <col min="31" max="31" width="26.140625" bestFit="1" customWidth="1"/>
    <col min="32" max="32" width="12.42578125" bestFit="1" customWidth="1"/>
    <col min="33" max="33" width="36.140625" bestFit="1" customWidth="1"/>
    <col min="34" max="34" width="27.28515625" bestFit="1" customWidth="1"/>
    <col min="35" max="35" width="14" bestFit="1" customWidth="1"/>
    <col min="36" max="36" width="24.42578125" bestFit="1" customWidth="1"/>
    <col min="37" max="37" width="25.85546875" bestFit="1" customWidth="1"/>
    <col min="38" max="38" width="37.140625" bestFit="1" customWidth="1"/>
    <col min="39" max="39" width="36.85546875" bestFit="1" customWidth="1"/>
    <col min="40" max="40" width="18.5703125" bestFit="1" customWidth="1"/>
  </cols>
  <sheetData>
    <row r="1" spans="1:40" ht="54" customHeight="1" x14ac:dyDescent="0.25">
      <c r="A1" s="3" t="s">
        <v>265</v>
      </c>
      <c r="B1" s="3"/>
      <c r="C1" s="3"/>
      <c r="D1" s="3"/>
      <c r="E1" s="3"/>
      <c r="F1" s="3"/>
    </row>
    <row r="2" spans="1:40" s="2" customFormat="1" ht="45" customHeight="1" x14ac:dyDescent="0.25">
      <c r="A2" s="1" t="s">
        <v>259</v>
      </c>
      <c r="B2" s="1" t="s">
        <v>260</v>
      </c>
      <c r="C2" s="1" t="s">
        <v>261</v>
      </c>
      <c r="D2" s="1" t="s">
        <v>262</v>
      </c>
      <c r="E2" s="1" t="s">
        <v>263</v>
      </c>
      <c r="F2" s="1" t="s">
        <v>264</v>
      </c>
      <c r="G2" s="1" t="s">
        <v>264</v>
      </c>
      <c r="H2" s="1" t="s">
        <v>264</v>
      </c>
      <c r="I2" s="1" t="s">
        <v>264</v>
      </c>
      <c r="J2" s="1" t="s">
        <v>264</v>
      </c>
      <c r="K2" s="1" t="s">
        <v>264</v>
      </c>
      <c r="L2" s="1" t="s">
        <v>263</v>
      </c>
      <c r="M2" s="1" t="s">
        <v>264</v>
      </c>
      <c r="N2" s="1" t="s">
        <v>264</v>
      </c>
      <c r="O2" s="1" t="s">
        <v>264</v>
      </c>
      <c r="P2" s="1" t="s">
        <v>264</v>
      </c>
      <c r="Q2" s="1" t="s">
        <v>264</v>
      </c>
      <c r="R2" s="1" t="s">
        <v>264</v>
      </c>
      <c r="S2" s="1" t="s">
        <v>263</v>
      </c>
      <c r="T2" s="1" t="s">
        <v>264</v>
      </c>
      <c r="U2" s="1" t="s">
        <v>264</v>
      </c>
      <c r="V2" s="1" t="s">
        <v>264</v>
      </c>
      <c r="W2" s="1" t="s">
        <v>264</v>
      </c>
      <c r="X2" s="1" t="s">
        <v>264</v>
      </c>
      <c r="Y2" s="1" t="s">
        <v>264</v>
      </c>
      <c r="Z2" s="1" t="s">
        <v>263</v>
      </c>
      <c r="AA2" s="1" t="s">
        <v>264</v>
      </c>
      <c r="AB2" s="1" t="s">
        <v>264</v>
      </c>
      <c r="AC2" s="1" t="s">
        <v>264</v>
      </c>
      <c r="AD2" s="1" t="s">
        <v>263</v>
      </c>
      <c r="AE2" s="1" t="s">
        <v>264</v>
      </c>
      <c r="AF2" s="1" t="s">
        <v>264</v>
      </c>
      <c r="AG2" s="1" t="s">
        <v>264</v>
      </c>
      <c r="AH2" s="1" t="s">
        <v>264</v>
      </c>
      <c r="AI2" s="1" t="s">
        <v>264</v>
      </c>
      <c r="AJ2" s="1" t="s">
        <v>264</v>
      </c>
      <c r="AK2" s="1" t="s">
        <v>263</v>
      </c>
      <c r="AL2" s="1" t="s">
        <v>264</v>
      </c>
      <c r="AM2" s="1" t="s">
        <v>264</v>
      </c>
      <c r="AN2" s="1" t="s">
        <v>264</v>
      </c>
    </row>
    <row r="3" spans="1:40" x14ac:dyDescent="0.25">
      <c r="A3" s="4">
        <v>1</v>
      </c>
      <c r="B3" s="4" t="s">
        <v>0</v>
      </c>
      <c r="C3" s="4" t="str">
        <f>"06/04/2022"</f>
        <v>06/04/2022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x14ac:dyDescent="0.25">
      <c r="A4" s="4">
        <v>2</v>
      </c>
      <c r="B4" s="4" t="s">
        <v>6</v>
      </c>
      <c r="C4" s="4" t="str">
        <f>"23/07/2024"</f>
        <v>23/07/2024</v>
      </c>
      <c r="D4" s="4" t="s">
        <v>7</v>
      </c>
      <c r="E4" s="4" t="s">
        <v>8</v>
      </c>
      <c r="F4" s="4" t="s">
        <v>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x14ac:dyDescent="0.25">
      <c r="A5" s="4">
        <v>3</v>
      </c>
      <c r="B5" s="4" t="s">
        <v>10</v>
      </c>
      <c r="C5" s="4" t="str">
        <f>"25/05/2005"</f>
        <v>25/05/2005</v>
      </c>
      <c r="D5" s="4" t="s">
        <v>11</v>
      </c>
      <c r="E5" s="4" t="s">
        <v>8</v>
      </c>
      <c r="F5" s="4" t="s">
        <v>12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x14ac:dyDescent="0.25">
      <c r="A6" s="4">
        <v>4</v>
      </c>
      <c r="B6" s="4" t="s">
        <v>13</v>
      </c>
      <c r="C6" s="4" t="str">
        <f>"22/03/2013"</f>
        <v>22/03/2013</v>
      </c>
      <c r="D6" s="4" t="s">
        <v>14</v>
      </c>
      <c r="E6" s="4" t="s">
        <v>8</v>
      </c>
      <c r="F6" s="4" t="s">
        <v>15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5">
      <c r="A7" s="4">
        <v>5</v>
      </c>
      <c r="B7" s="4" t="s">
        <v>16</v>
      </c>
      <c r="C7" s="4" t="str">
        <f>"10/05/2023"</f>
        <v>10/05/2023</v>
      </c>
      <c r="D7" s="4" t="s">
        <v>17</v>
      </c>
      <c r="E7" s="4" t="s">
        <v>8</v>
      </c>
      <c r="F7" s="4" t="s">
        <v>18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x14ac:dyDescent="0.25">
      <c r="A8" s="4">
        <v>6</v>
      </c>
      <c r="B8" s="4" t="s">
        <v>19</v>
      </c>
      <c r="C8" s="4" t="str">
        <f>"22/12/1992"</f>
        <v>22/12/1992</v>
      </c>
      <c r="D8" s="4" t="s">
        <v>20</v>
      </c>
      <c r="E8" s="4" t="s">
        <v>8</v>
      </c>
      <c r="F8" s="4" t="s">
        <v>21</v>
      </c>
      <c r="G8" s="4" t="s">
        <v>22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x14ac:dyDescent="0.25">
      <c r="A9" s="4">
        <v>7</v>
      </c>
      <c r="B9" s="4" t="s">
        <v>23</v>
      </c>
      <c r="C9" s="4" t="str">
        <f>"03/08/2010"</f>
        <v>03/08/2010</v>
      </c>
      <c r="D9" s="4" t="s">
        <v>24</v>
      </c>
      <c r="E9" s="4" t="s">
        <v>25</v>
      </c>
      <c r="F9" s="4"/>
      <c r="G9" s="4"/>
      <c r="H9" s="4"/>
      <c r="I9" s="4"/>
      <c r="J9" s="4"/>
      <c r="K9" s="4"/>
      <c r="L9" s="4" t="s">
        <v>26</v>
      </c>
      <c r="M9" s="4"/>
      <c r="N9" s="4"/>
      <c r="O9" s="4"/>
      <c r="P9" s="4"/>
      <c r="Q9" s="4"/>
      <c r="R9" s="4"/>
      <c r="S9" s="4" t="s">
        <v>27</v>
      </c>
      <c r="T9" s="4"/>
      <c r="U9" s="4"/>
      <c r="V9" s="4"/>
      <c r="W9" s="4"/>
      <c r="X9" s="4"/>
      <c r="Y9" s="4"/>
      <c r="Z9" s="4" t="s">
        <v>28</v>
      </c>
      <c r="AA9" s="4" t="s">
        <v>29</v>
      </c>
      <c r="AB9" s="4" t="s">
        <v>30</v>
      </c>
      <c r="AC9" s="4" t="s">
        <v>31</v>
      </c>
      <c r="AD9" s="4" t="s">
        <v>32</v>
      </c>
      <c r="AE9" s="4" t="s">
        <v>33</v>
      </c>
      <c r="AF9" s="4" t="s">
        <v>34</v>
      </c>
      <c r="AG9" s="4" t="s">
        <v>35</v>
      </c>
      <c r="AH9" s="4" t="s">
        <v>36</v>
      </c>
      <c r="AI9" s="4" t="s">
        <v>37</v>
      </c>
      <c r="AJ9" s="4" t="s">
        <v>38</v>
      </c>
      <c r="AK9" s="4" t="s">
        <v>39</v>
      </c>
      <c r="AL9" s="4" t="s">
        <v>40</v>
      </c>
      <c r="AM9" s="4" t="s">
        <v>41</v>
      </c>
      <c r="AN9" s="4" t="s">
        <v>42</v>
      </c>
    </row>
    <row r="10" spans="1:40" x14ac:dyDescent="0.25">
      <c r="A10" s="4">
        <v>8</v>
      </c>
      <c r="B10" s="4" t="s">
        <v>43</v>
      </c>
      <c r="C10" s="4" t="str">
        <f>"15/10/1992"</f>
        <v>15/10/1992</v>
      </c>
      <c r="D10" s="4" t="s">
        <v>44</v>
      </c>
      <c r="E10" s="4" t="s">
        <v>8</v>
      </c>
      <c r="F10" s="4" t="s">
        <v>21</v>
      </c>
      <c r="G10" s="4" t="s">
        <v>22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x14ac:dyDescent="0.25">
      <c r="A11" s="4">
        <v>9</v>
      </c>
      <c r="B11" s="4" t="s">
        <v>45</v>
      </c>
      <c r="C11" s="4" t="str">
        <f>"23/07/2021"</f>
        <v>23/07/2021</v>
      </c>
      <c r="D11" s="4" t="s">
        <v>46</v>
      </c>
      <c r="E11" s="4" t="s">
        <v>47</v>
      </c>
      <c r="F11" s="4" t="s">
        <v>48</v>
      </c>
      <c r="G11" s="4"/>
      <c r="H11" s="4"/>
      <c r="I11" s="4"/>
      <c r="J11" s="4"/>
      <c r="K11" s="4"/>
      <c r="L11" s="4" t="s">
        <v>8</v>
      </c>
      <c r="M11" s="4" t="s">
        <v>49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x14ac:dyDescent="0.25">
      <c r="A12" s="4">
        <v>10</v>
      </c>
      <c r="B12" s="4" t="s">
        <v>50</v>
      </c>
      <c r="C12" s="4" t="str">
        <f>"06/02/1987"</f>
        <v>06/02/1987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x14ac:dyDescent="0.25">
      <c r="A13" s="4">
        <v>11</v>
      </c>
      <c r="B13" s="4" t="s">
        <v>59</v>
      </c>
      <c r="C13" s="4" t="str">
        <f>"22/12/2010"</f>
        <v>22/12/2010</v>
      </c>
      <c r="D13" s="4" t="s">
        <v>60</v>
      </c>
      <c r="E13" s="4" t="s">
        <v>32</v>
      </c>
      <c r="F13" s="4" t="s">
        <v>61</v>
      </c>
      <c r="G13" s="4" t="s">
        <v>62</v>
      </c>
      <c r="H13" s="4" t="s">
        <v>33</v>
      </c>
      <c r="I13" s="4" t="s">
        <v>35</v>
      </c>
      <c r="J13" s="4" t="s">
        <v>63</v>
      </c>
      <c r="K13" s="4" t="s">
        <v>64</v>
      </c>
      <c r="L13" s="4" t="s">
        <v>39</v>
      </c>
      <c r="M13" s="4" t="s">
        <v>65</v>
      </c>
      <c r="N13" s="4" t="s">
        <v>40</v>
      </c>
      <c r="O13" s="4" t="s">
        <v>41</v>
      </c>
      <c r="P13" s="4" t="s">
        <v>66</v>
      </c>
      <c r="Q13" s="4" t="s">
        <v>42</v>
      </c>
      <c r="R13" s="4" t="s">
        <v>67</v>
      </c>
      <c r="S13" s="4" t="s">
        <v>68</v>
      </c>
      <c r="T13" s="4" t="s">
        <v>69</v>
      </c>
      <c r="U13" s="4" t="s">
        <v>70</v>
      </c>
      <c r="V13" s="4" t="s">
        <v>71</v>
      </c>
      <c r="W13" s="4" t="s">
        <v>72</v>
      </c>
      <c r="X13" s="4" t="s">
        <v>73</v>
      </c>
      <c r="Y13" s="4" t="s">
        <v>74</v>
      </c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x14ac:dyDescent="0.25">
      <c r="A14" s="4">
        <v>12</v>
      </c>
      <c r="B14" s="4" t="s">
        <v>75</v>
      </c>
      <c r="C14" s="4" t="str">
        <f>"15/10/1992"</f>
        <v>15/10/1992</v>
      </c>
      <c r="D14" s="4" t="s">
        <v>76</v>
      </c>
      <c r="E14" s="4" t="s">
        <v>8</v>
      </c>
      <c r="F14" s="4" t="s">
        <v>21</v>
      </c>
      <c r="G14" s="4" t="s">
        <v>22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x14ac:dyDescent="0.25">
      <c r="A15" s="4">
        <v>13</v>
      </c>
      <c r="B15" s="4" t="s">
        <v>77</v>
      </c>
      <c r="C15" s="4" t="str">
        <f>"23/04/1996"</f>
        <v>23/04/1996</v>
      </c>
      <c r="D15" s="4" t="s">
        <v>78</v>
      </c>
      <c r="E15" s="4" t="s">
        <v>8</v>
      </c>
      <c r="F15" s="4" t="s">
        <v>21</v>
      </c>
      <c r="G15" s="4" t="s">
        <v>22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x14ac:dyDescent="0.25">
      <c r="A16" s="4">
        <v>14</v>
      </c>
      <c r="B16" s="4" t="s">
        <v>79</v>
      </c>
      <c r="C16" s="4" t="str">
        <f>"27/08/2019"</f>
        <v>27/08/2019</v>
      </c>
      <c r="D16" s="4" t="s">
        <v>80</v>
      </c>
      <c r="E16" s="4" t="s">
        <v>81</v>
      </c>
      <c r="F16" s="4" t="s">
        <v>82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x14ac:dyDescent="0.25">
      <c r="A17" s="4">
        <v>15</v>
      </c>
      <c r="B17" s="4" t="s">
        <v>83</v>
      </c>
      <c r="C17" s="4" t="str">
        <f>"28/03/2011"</f>
        <v>28/03/2011</v>
      </c>
      <c r="D17" s="4" t="s">
        <v>84</v>
      </c>
      <c r="E17" s="4" t="s">
        <v>8</v>
      </c>
      <c r="F17" s="4" t="s">
        <v>15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x14ac:dyDescent="0.25">
      <c r="A18" s="4">
        <v>16</v>
      </c>
      <c r="B18" s="4" t="s">
        <v>85</v>
      </c>
      <c r="C18" s="4" t="str">
        <f>"07/10/2002"</f>
        <v>07/10/2002</v>
      </c>
      <c r="D18" s="4" t="s">
        <v>86</v>
      </c>
      <c r="E18" s="4" t="s">
        <v>2</v>
      </c>
      <c r="F18" s="4" t="s">
        <v>87</v>
      </c>
      <c r="G18" s="4" t="s">
        <v>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x14ac:dyDescent="0.25">
      <c r="A19" s="4">
        <v>17</v>
      </c>
      <c r="B19" s="4" t="s">
        <v>88</v>
      </c>
      <c r="C19" s="4" t="str">
        <f>"23/01/2020"</f>
        <v>23/01/2020</v>
      </c>
      <c r="D19" s="4" t="s">
        <v>89</v>
      </c>
      <c r="E19" s="4" t="s">
        <v>8</v>
      </c>
      <c r="F19" s="4" t="s">
        <v>90</v>
      </c>
      <c r="G19" s="4" t="s">
        <v>91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x14ac:dyDescent="0.25">
      <c r="A20" s="4">
        <v>18</v>
      </c>
      <c r="B20" s="4" t="s">
        <v>92</v>
      </c>
      <c r="C20" s="4" t="str">
        <f>"03/06/1998"</f>
        <v>03/06/1998</v>
      </c>
      <c r="D20" s="4" t="s">
        <v>93</v>
      </c>
      <c r="E20" s="4" t="s">
        <v>8</v>
      </c>
      <c r="F20" s="4" t="s">
        <v>12</v>
      </c>
      <c r="G20" s="4" t="s">
        <v>22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x14ac:dyDescent="0.25">
      <c r="A21" s="4">
        <v>19</v>
      </c>
      <c r="B21" s="4" t="s">
        <v>94</v>
      </c>
      <c r="C21" s="4" t="str">
        <f>"05/12/2011"</f>
        <v>05/12/2011</v>
      </c>
      <c r="D21" s="4" t="s">
        <v>95</v>
      </c>
      <c r="E21" s="4" t="s">
        <v>81</v>
      </c>
      <c r="F21" s="4" t="s">
        <v>96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x14ac:dyDescent="0.25">
      <c r="A22" s="4">
        <v>20</v>
      </c>
      <c r="B22" s="4" t="s">
        <v>97</v>
      </c>
      <c r="C22" s="4" t="str">
        <f>"02/10/2013"</f>
        <v>02/10/2013</v>
      </c>
      <c r="D22" s="4" t="s">
        <v>98</v>
      </c>
      <c r="E22" s="4" t="s">
        <v>2</v>
      </c>
      <c r="F22" s="4" t="s">
        <v>87</v>
      </c>
      <c r="G22" s="4" t="s">
        <v>3</v>
      </c>
      <c r="H22" s="4" t="s">
        <v>99</v>
      </c>
      <c r="I22" s="4" t="s">
        <v>4</v>
      </c>
      <c r="J22" s="4" t="s">
        <v>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x14ac:dyDescent="0.25">
      <c r="A23" s="4">
        <v>21</v>
      </c>
      <c r="B23" s="4" t="s">
        <v>100</v>
      </c>
      <c r="C23" s="4" t="str">
        <f>"23/02/1999"</f>
        <v>23/02/1999</v>
      </c>
      <c r="D23" s="4" t="s">
        <v>101</v>
      </c>
      <c r="E23" s="4" t="s">
        <v>8</v>
      </c>
      <c r="F23" s="4" t="s">
        <v>15</v>
      </c>
      <c r="G23" s="4" t="s">
        <v>22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25">
      <c r="A24" s="4">
        <v>22</v>
      </c>
      <c r="B24" s="4" t="s">
        <v>102</v>
      </c>
      <c r="C24" s="4" t="str">
        <f>"10/12/2013"</f>
        <v>10/12/2013</v>
      </c>
      <c r="D24" s="4" t="s">
        <v>103</v>
      </c>
      <c r="E24" s="4" t="s">
        <v>8</v>
      </c>
      <c r="F24" s="4" t="s">
        <v>49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x14ac:dyDescent="0.25">
      <c r="A25" s="4">
        <v>23</v>
      </c>
      <c r="B25" s="4" t="s">
        <v>104</v>
      </c>
      <c r="C25" s="4" t="str">
        <f>"06/09/2018"</f>
        <v>06/09/2018</v>
      </c>
      <c r="D25" s="4" t="s">
        <v>105</v>
      </c>
      <c r="E25" s="4" t="s">
        <v>106</v>
      </c>
      <c r="F25" s="4" t="s">
        <v>107</v>
      </c>
      <c r="G25" s="4" t="s">
        <v>108</v>
      </c>
      <c r="H25" s="4" t="s">
        <v>109</v>
      </c>
      <c r="I25" s="4" t="s">
        <v>110</v>
      </c>
      <c r="J25" s="4" t="s">
        <v>111</v>
      </c>
      <c r="K25" s="4" t="s">
        <v>112</v>
      </c>
      <c r="L25" s="4" t="s">
        <v>81</v>
      </c>
      <c r="M25" s="4" t="s">
        <v>113</v>
      </c>
      <c r="N25" s="4" t="s">
        <v>114</v>
      </c>
      <c r="O25" s="4" t="s">
        <v>115</v>
      </c>
      <c r="P25" s="4" t="s">
        <v>116</v>
      </c>
      <c r="Q25" s="4" t="s">
        <v>117</v>
      </c>
      <c r="R25" s="4" t="s">
        <v>118</v>
      </c>
      <c r="S25" s="4" t="s">
        <v>119</v>
      </c>
      <c r="T25" s="4" t="s">
        <v>120</v>
      </c>
      <c r="U25" s="4" t="s">
        <v>121</v>
      </c>
      <c r="V25" s="4" t="s">
        <v>122</v>
      </c>
      <c r="W25" s="4" t="s">
        <v>123</v>
      </c>
      <c r="X25" s="4" t="s">
        <v>124</v>
      </c>
      <c r="Y25" s="4" t="s">
        <v>125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x14ac:dyDescent="0.25">
      <c r="A26" s="4">
        <v>24</v>
      </c>
      <c r="B26" s="4" t="s">
        <v>126</v>
      </c>
      <c r="C26" s="4" t="str">
        <f>"16/12/2022"</f>
        <v>16/12/2022</v>
      </c>
      <c r="D26" s="4" t="s">
        <v>127</v>
      </c>
      <c r="E26" s="4" t="s">
        <v>8</v>
      </c>
      <c r="F26" s="4" t="s">
        <v>128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x14ac:dyDescent="0.25">
      <c r="A27" s="4">
        <v>25</v>
      </c>
      <c r="B27" s="4" t="s">
        <v>129</v>
      </c>
      <c r="C27" s="4" t="str">
        <f>"25/05/2005"</f>
        <v>25/05/2005</v>
      </c>
      <c r="D27" s="4" t="s">
        <v>130</v>
      </c>
      <c r="E27" s="4" t="s">
        <v>8</v>
      </c>
      <c r="F27" s="4" t="s">
        <v>12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x14ac:dyDescent="0.25">
      <c r="A28" s="4">
        <v>26</v>
      </c>
      <c r="B28" s="4" t="s">
        <v>131</v>
      </c>
      <c r="C28" s="4" t="str">
        <f>"23/11/2004"</f>
        <v>23/11/2004</v>
      </c>
      <c r="D28" s="4" t="s">
        <v>132</v>
      </c>
      <c r="E28" s="4" t="s">
        <v>81</v>
      </c>
      <c r="F28" s="4" t="s">
        <v>82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x14ac:dyDescent="0.25">
      <c r="A29" s="4">
        <v>27</v>
      </c>
      <c r="B29" s="4" t="s">
        <v>133</v>
      </c>
      <c r="C29" s="4" t="str">
        <f>"17/03/1993"</f>
        <v>17/03/1993</v>
      </c>
      <c r="D29" s="4" t="s">
        <v>134</v>
      </c>
      <c r="E29" s="4" t="s">
        <v>8</v>
      </c>
      <c r="F29" s="4" t="s">
        <v>21</v>
      </c>
      <c r="G29" s="4" t="s">
        <v>135</v>
      </c>
      <c r="H29" s="4" t="s">
        <v>136</v>
      </c>
      <c r="I29" s="4" t="s">
        <v>22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x14ac:dyDescent="0.25">
      <c r="A30" s="4">
        <v>28</v>
      </c>
      <c r="B30" s="4" t="s">
        <v>137</v>
      </c>
      <c r="C30" s="4" t="str">
        <f>"25/08/2008"</f>
        <v>25/08/2008</v>
      </c>
      <c r="D30" s="4" t="s">
        <v>138</v>
      </c>
      <c r="E30" s="4" t="s">
        <v>8</v>
      </c>
      <c r="F30" s="4" t="s">
        <v>139</v>
      </c>
      <c r="G30" s="4" t="s">
        <v>12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x14ac:dyDescent="0.25">
      <c r="A31" s="4">
        <v>29</v>
      </c>
      <c r="B31" s="4" t="s">
        <v>140</v>
      </c>
      <c r="C31" s="4" t="str">
        <f>"08/06/1994"</f>
        <v>08/06/1994</v>
      </c>
      <c r="D31" s="4" t="s">
        <v>141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56</v>
      </c>
      <c r="J31" s="4" t="s">
        <v>57</v>
      </c>
      <c r="K31" s="4" t="s">
        <v>58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x14ac:dyDescent="0.25">
      <c r="A32" s="4">
        <v>30</v>
      </c>
      <c r="B32" s="4" t="s">
        <v>142</v>
      </c>
      <c r="C32" s="4" t="str">
        <f>"29/04/2003"</f>
        <v>29/04/2003</v>
      </c>
      <c r="D32" s="4" t="s">
        <v>143</v>
      </c>
      <c r="E32" s="4" t="s">
        <v>8</v>
      </c>
      <c r="F32" s="4" t="s">
        <v>144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x14ac:dyDescent="0.25">
      <c r="A33" s="4">
        <v>31</v>
      </c>
      <c r="B33" s="4" t="s">
        <v>145</v>
      </c>
      <c r="C33" s="4" t="str">
        <f>"06/02/1987"</f>
        <v>06/02/1987</v>
      </c>
      <c r="D33" s="4" t="s">
        <v>146</v>
      </c>
      <c r="E33" s="4" t="s">
        <v>8</v>
      </c>
      <c r="F33" s="4" t="s">
        <v>21</v>
      </c>
      <c r="G33" s="4" t="s">
        <v>135</v>
      </c>
      <c r="H33" s="4" t="s">
        <v>147</v>
      </c>
      <c r="I33" s="4" t="s">
        <v>22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x14ac:dyDescent="0.25">
      <c r="A34" s="4">
        <v>32</v>
      </c>
      <c r="B34" s="4" t="s">
        <v>148</v>
      </c>
      <c r="C34" s="4" t="str">
        <f>"22/12/1992"</f>
        <v>22/12/1992</v>
      </c>
      <c r="D34" s="4" t="s">
        <v>149</v>
      </c>
      <c r="E34" s="4" t="s">
        <v>8</v>
      </c>
      <c r="F34" s="4" t="s">
        <v>21</v>
      </c>
      <c r="G34" s="4" t="s">
        <v>22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x14ac:dyDescent="0.25">
      <c r="A35" s="4">
        <v>33</v>
      </c>
      <c r="B35" s="4" t="s">
        <v>150</v>
      </c>
      <c r="C35" s="4" t="str">
        <f>"17/01/2012"</f>
        <v>17/01/2012</v>
      </c>
      <c r="D35" s="4" t="s">
        <v>151</v>
      </c>
      <c r="E35" s="4" t="s">
        <v>8</v>
      </c>
      <c r="F35" s="4" t="s">
        <v>12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x14ac:dyDescent="0.25">
      <c r="A36" s="4">
        <v>34</v>
      </c>
      <c r="B36" s="4" t="s">
        <v>152</v>
      </c>
      <c r="C36" s="4" t="str">
        <f>"15/10/1992"</f>
        <v>15/10/1992</v>
      </c>
      <c r="D36" s="4" t="s">
        <v>153</v>
      </c>
      <c r="E36" s="4" t="s">
        <v>8</v>
      </c>
      <c r="F36" s="4" t="s">
        <v>21</v>
      </c>
      <c r="G36" s="4" t="s">
        <v>22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x14ac:dyDescent="0.25">
      <c r="A37" s="4">
        <v>35</v>
      </c>
      <c r="B37" s="4" t="s">
        <v>154</v>
      </c>
      <c r="C37" s="4" t="str">
        <f>"13/08/2012"</f>
        <v>13/08/2012</v>
      </c>
      <c r="D37" s="4" t="s">
        <v>155</v>
      </c>
      <c r="E37" s="4" t="s">
        <v>8</v>
      </c>
      <c r="F37" s="4" t="s">
        <v>139</v>
      </c>
      <c r="G37" s="4" t="s">
        <v>12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x14ac:dyDescent="0.25">
      <c r="A38" s="4">
        <v>36</v>
      </c>
      <c r="B38" s="4" t="s">
        <v>156</v>
      </c>
      <c r="C38" s="4" t="str">
        <f>"06/02/1987"</f>
        <v>06/02/1987</v>
      </c>
      <c r="D38" s="4" t="s">
        <v>157</v>
      </c>
      <c r="E38" s="4" t="s">
        <v>8</v>
      </c>
      <c r="F38" s="4" t="s">
        <v>21</v>
      </c>
      <c r="G38" s="4" t="s">
        <v>22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x14ac:dyDescent="0.25">
      <c r="A39" s="4">
        <v>37</v>
      </c>
      <c r="B39" s="4" t="s">
        <v>158</v>
      </c>
      <c r="C39" s="4" t="str">
        <f>"09/11/1995"</f>
        <v>09/11/1995</v>
      </c>
      <c r="D39" s="4" t="s">
        <v>159</v>
      </c>
      <c r="E39" s="4" t="s">
        <v>8</v>
      </c>
      <c r="F39" s="4" t="s">
        <v>90</v>
      </c>
      <c r="G39" s="4" t="s">
        <v>22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x14ac:dyDescent="0.25">
      <c r="A40" s="4">
        <v>38</v>
      </c>
      <c r="B40" s="4" t="s">
        <v>160</v>
      </c>
      <c r="C40" s="4" t="str">
        <f>"03/05/2024"</f>
        <v>03/05/2024</v>
      </c>
      <c r="D40" s="4" t="s">
        <v>161</v>
      </c>
      <c r="E40" s="4" t="s">
        <v>8</v>
      </c>
      <c r="F40" s="4" t="s">
        <v>9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x14ac:dyDescent="0.25">
      <c r="A41" s="4">
        <v>39</v>
      </c>
      <c r="B41" s="4" t="s">
        <v>162</v>
      </c>
      <c r="C41" s="4" t="str">
        <f>"06/11/2018"</f>
        <v>06/11/2018</v>
      </c>
      <c r="D41" s="4" t="s">
        <v>163</v>
      </c>
      <c r="E41" s="4" t="s">
        <v>164</v>
      </c>
      <c r="F41" s="4" t="s">
        <v>165</v>
      </c>
      <c r="G41" s="4"/>
      <c r="H41" s="4"/>
      <c r="I41" s="4"/>
      <c r="J41" s="4"/>
      <c r="K41" s="4"/>
      <c r="L41" s="4" t="s">
        <v>8</v>
      </c>
      <c r="M41" s="4" t="s">
        <v>49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x14ac:dyDescent="0.25">
      <c r="A42" s="4">
        <v>40</v>
      </c>
      <c r="B42" s="4" t="s">
        <v>166</v>
      </c>
      <c r="C42" s="4" t="str">
        <f>"01/06/2022"</f>
        <v>01/06/2022</v>
      </c>
      <c r="D42" s="4" t="s">
        <v>167</v>
      </c>
      <c r="E42" s="4" t="s">
        <v>8</v>
      </c>
      <c r="F42" s="4" t="s">
        <v>168</v>
      </c>
      <c r="G42" s="4" t="s">
        <v>90</v>
      </c>
      <c r="H42" s="4" t="s">
        <v>91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x14ac:dyDescent="0.25">
      <c r="A43" s="4">
        <v>41</v>
      </c>
      <c r="B43" s="4" t="s">
        <v>169</v>
      </c>
      <c r="C43" s="4" t="str">
        <f>"18/07/2023"</f>
        <v>18/07/2023</v>
      </c>
      <c r="D43" s="4" t="s">
        <v>170</v>
      </c>
      <c r="E43" s="4" t="s">
        <v>8</v>
      </c>
      <c r="F43" s="4" t="s">
        <v>128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x14ac:dyDescent="0.25">
      <c r="A44" s="4">
        <v>42</v>
      </c>
      <c r="B44" s="4" t="s">
        <v>171</v>
      </c>
      <c r="C44" s="4" t="str">
        <f>"11/01/2011"</f>
        <v>11/01/2011</v>
      </c>
      <c r="D44" s="4" t="s">
        <v>172</v>
      </c>
      <c r="E44" s="4" t="s">
        <v>8</v>
      </c>
      <c r="F44" s="4" t="s">
        <v>144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25">
      <c r="A45" s="4">
        <v>43</v>
      </c>
      <c r="B45" s="4" t="s">
        <v>173</v>
      </c>
      <c r="C45" s="4" t="str">
        <f>"12/01/2024"</f>
        <v>12/01/2024</v>
      </c>
      <c r="D45" s="4" t="s">
        <v>174</v>
      </c>
      <c r="E45" s="4" t="s">
        <v>8</v>
      </c>
      <c r="F45" s="4" t="s">
        <v>175</v>
      </c>
      <c r="G45" s="4" t="s">
        <v>176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x14ac:dyDescent="0.25">
      <c r="A46" s="4">
        <v>44</v>
      </c>
      <c r="B46" s="4" t="s">
        <v>177</v>
      </c>
      <c r="C46" s="4" t="str">
        <f>"25/02/2008"</f>
        <v>25/02/2008</v>
      </c>
      <c r="D46" s="4" t="s">
        <v>178</v>
      </c>
      <c r="E46" s="4" t="s">
        <v>8</v>
      </c>
      <c r="F46" s="4" t="s">
        <v>15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x14ac:dyDescent="0.25">
      <c r="A47" s="4">
        <v>45</v>
      </c>
      <c r="B47" s="4" t="s">
        <v>179</v>
      </c>
      <c r="C47" s="4" t="str">
        <f>"22/12/1992"</f>
        <v>22/12/1992</v>
      </c>
      <c r="D47" s="4" t="s">
        <v>180</v>
      </c>
      <c r="E47" s="4" t="s">
        <v>8</v>
      </c>
      <c r="F47" s="4" t="s">
        <v>21</v>
      </c>
      <c r="G47" s="4" t="s">
        <v>136</v>
      </c>
      <c r="H47" s="4" t="s">
        <v>22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x14ac:dyDescent="0.25">
      <c r="A48" s="4">
        <v>46</v>
      </c>
      <c r="B48" s="4" t="s">
        <v>181</v>
      </c>
      <c r="C48" s="4" t="str">
        <f>"22/12/1992"</f>
        <v>22/12/1992</v>
      </c>
      <c r="D48" s="4" t="s">
        <v>182</v>
      </c>
      <c r="E48" s="4" t="s">
        <v>8</v>
      </c>
      <c r="F48" s="4" t="s">
        <v>21</v>
      </c>
      <c r="G48" s="4" t="s">
        <v>22</v>
      </c>
      <c r="H48" s="4"/>
      <c r="I48" s="4"/>
      <c r="J48" s="4"/>
      <c r="K48" s="4"/>
      <c r="L48" s="4" t="s">
        <v>8</v>
      </c>
      <c r="M48" s="4" t="s">
        <v>135</v>
      </c>
      <c r="N48" s="4" t="s">
        <v>147</v>
      </c>
      <c r="O48" s="4" t="s">
        <v>22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x14ac:dyDescent="0.25">
      <c r="A49" s="4">
        <v>47</v>
      </c>
      <c r="B49" s="4" t="s">
        <v>183</v>
      </c>
      <c r="C49" s="4" t="str">
        <f>"15/10/1992"</f>
        <v>15/10/1992</v>
      </c>
      <c r="D49" s="4" t="s">
        <v>184</v>
      </c>
      <c r="E49" s="4" t="s">
        <v>8</v>
      </c>
      <c r="F49" s="4" t="s">
        <v>21</v>
      </c>
      <c r="G49" s="4" t="s">
        <v>22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x14ac:dyDescent="0.25">
      <c r="A50" s="4">
        <v>48</v>
      </c>
      <c r="B50" s="4" t="s">
        <v>185</v>
      </c>
      <c r="C50" s="4" t="str">
        <f>"10/05/2017"</f>
        <v>10/05/2017</v>
      </c>
      <c r="D50" s="4" t="s">
        <v>186</v>
      </c>
      <c r="E50" s="4" t="s">
        <v>8</v>
      </c>
      <c r="F50" s="4" t="s">
        <v>15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x14ac:dyDescent="0.25">
      <c r="A51" s="4">
        <v>49</v>
      </c>
      <c r="B51" s="4" t="s">
        <v>187</v>
      </c>
      <c r="C51" s="4" t="str">
        <f>"15/04/2010"</f>
        <v>15/04/2010</v>
      </c>
      <c r="D51" s="4" t="s">
        <v>188</v>
      </c>
      <c r="E51" s="4" t="s">
        <v>8</v>
      </c>
      <c r="F51" s="4" t="s">
        <v>15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x14ac:dyDescent="0.25">
      <c r="A52" s="4">
        <v>50</v>
      </c>
      <c r="B52" s="4" t="s">
        <v>189</v>
      </c>
      <c r="C52" s="4" t="str">
        <f>"23/12/2009"</f>
        <v>23/12/2009</v>
      </c>
      <c r="D52" s="4" t="s">
        <v>190</v>
      </c>
      <c r="E52" s="4" t="s">
        <v>191</v>
      </c>
      <c r="F52" s="4" t="s">
        <v>192</v>
      </c>
      <c r="G52" s="4" t="s">
        <v>193</v>
      </c>
      <c r="H52" s="4" t="s">
        <v>194</v>
      </c>
      <c r="I52" s="4" t="s">
        <v>195</v>
      </c>
      <c r="J52" s="4"/>
      <c r="K52" s="4"/>
      <c r="L52" s="4" t="s">
        <v>2</v>
      </c>
      <c r="M52" s="4" t="s">
        <v>87</v>
      </c>
      <c r="N52" s="4" t="s">
        <v>3</v>
      </c>
      <c r="O52" s="4" t="s">
        <v>99</v>
      </c>
      <c r="P52" s="4" t="s">
        <v>4</v>
      </c>
      <c r="Q52" s="4" t="s">
        <v>5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x14ac:dyDescent="0.25">
      <c r="A53" s="4">
        <v>51</v>
      </c>
      <c r="B53" s="4" t="s">
        <v>196</v>
      </c>
      <c r="C53" s="4" t="str">
        <f>"08/11/2007"</f>
        <v>08/11/2007</v>
      </c>
      <c r="D53" s="4" t="s">
        <v>197</v>
      </c>
      <c r="E53" s="4" t="s">
        <v>8</v>
      </c>
      <c r="F53" s="4" t="s">
        <v>15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x14ac:dyDescent="0.25">
      <c r="A54" s="4">
        <v>52</v>
      </c>
      <c r="B54" s="4" t="s">
        <v>198</v>
      </c>
      <c r="C54" s="4" t="str">
        <f>"20/06/2025"</f>
        <v>20/06/2025</v>
      </c>
      <c r="D54" s="4" t="s">
        <v>199</v>
      </c>
      <c r="E54" s="4" t="s">
        <v>8</v>
      </c>
      <c r="F54" s="4" t="s">
        <v>128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x14ac:dyDescent="0.25">
      <c r="A55" s="4">
        <v>53</v>
      </c>
      <c r="B55" s="4" t="s">
        <v>200</v>
      </c>
      <c r="C55" s="4" t="str">
        <f>"22/12/1992"</f>
        <v>22/12/1992</v>
      </c>
      <c r="D55" s="4" t="s">
        <v>201</v>
      </c>
      <c r="E55" s="4" t="s">
        <v>8</v>
      </c>
      <c r="F55" s="4" t="s">
        <v>21</v>
      </c>
      <c r="G55" s="4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x14ac:dyDescent="0.25">
      <c r="A56" s="4">
        <v>54</v>
      </c>
      <c r="B56" s="4" t="s">
        <v>202</v>
      </c>
      <c r="C56" s="4" t="str">
        <f>"22/12/1992"</f>
        <v>22/12/1992</v>
      </c>
      <c r="D56" s="4" t="s">
        <v>203</v>
      </c>
      <c r="E56" s="4" t="s">
        <v>8</v>
      </c>
      <c r="F56" s="4" t="s">
        <v>21</v>
      </c>
      <c r="G56" s="4" t="s">
        <v>22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x14ac:dyDescent="0.25">
      <c r="A57" s="4">
        <v>55</v>
      </c>
      <c r="B57" s="4" t="s">
        <v>204</v>
      </c>
      <c r="C57" s="4" t="str">
        <f>"23/12/2009"</f>
        <v>23/12/2009</v>
      </c>
      <c r="D57" s="4" t="s">
        <v>205</v>
      </c>
      <c r="E57" s="4" t="s">
        <v>8</v>
      </c>
      <c r="F57" s="4" t="s">
        <v>15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x14ac:dyDescent="0.25">
      <c r="A58" s="4">
        <v>56</v>
      </c>
      <c r="B58" s="4" t="s">
        <v>206</v>
      </c>
      <c r="C58" s="4" t="str">
        <f>"22/12/1992"</f>
        <v>22/12/1992</v>
      </c>
      <c r="D58" s="4" t="s">
        <v>207</v>
      </c>
      <c r="E58" s="4" t="s">
        <v>8</v>
      </c>
      <c r="F58" s="4" t="s">
        <v>21</v>
      </c>
      <c r="G58" s="4" t="s">
        <v>22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x14ac:dyDescent="0.25">
      <c r="A59" s="4">
        <v>57</v>
      </c>
      <c r="B59" s="4" t="s">
        <v>208</v>
      </c>
      <c r="C59" s="4" t="str">
        <f>"28/03/2011"</f>
        <v>28/03/2011</v>
      </c>
      <c r="D59" s="4" t="s">
        <v>209</v>
      </c>
      <c r="E59" s="4" t="s">
        <v>8</v>
      </c>
      <c r="F59" s="4" t="s">
        <v>15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x14ac:dyDescent="0.25">
      <c r="A60" s="4">
        <v>58</v>
      </c>
      <c r="B60" s="4" t="s">
        <v>210</v>
      </c>
      <c r="C60" s="4" t="str">
        <f>"22/12/1992"</f>
        <v>22/12/1992</v>
      </c>
      <c r="D60" s="4" t="s">
        <v>211</v>
      </c>
      <c r="E60" s="4" t="s">
        <v>8</v>
      </c>
      <c r="F60" s="4" t="s">
        <v>21</v>
      </c>
      <c r="G60" s="4" t="s">
        <v>22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x14ac:dyDescent="0.25">
      <c r="A61" s="4">
        <v>59</v>
      </c>
      <c r="B61" s="4" t="s">
        <v>212</v>
      </c>
      <c r="C61" s="4" t="str">
        <f>"26/10/2015"</f>
        <v>26/10/2015</v>
      </c>
      <c r="D61" s="4" t="s">
        <v>213</v>
      </c>
      <c r="E61" s="4" t="s">
        <v>8</v>
      </c>
      <c r="F61" s="4" t="s">
        <v>12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x14ac:dyDescent="0.25">
      <c r="A62" s="4">
        <v>60</v>
      </c>
      <c r="B62" s="4" t="s">
        <v>214</v>
      </c>
      <c r="C62" s="4" t="str">
        <f>"06/02/1987"</f>
        <v>06/02/1987</v>
      </c>
      <c r="D62" s="4" t="s">
        <v>215</v>
      </c>
      <c r="E62" s="4" t="s">
        <v>8</v>
      </c>
      <c r="F62" s="4" t="s">
        <v>21</v>
      </c>
      <c r="G62" s="4" t="s">
        <v>135</v>
      </c>
      <c r="H62" s="4" t="s">
        <v>147</v>
      </c>
      <c r="I62" s="4" t="s">
        <v>22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x14ac:dyDescent="0.25">
      <c r="A63" s="4">
        <v>61</v>
      </c>
      <c r="B63" s="4" t="s">
        <v>216</v>
      </c>
      <c r="C63" s="4" t="str">
        <f>"10/04/2020"</f>
        <v>10/04/2020</v>
      </c>
      <c r="D63" s="4" t="s">
        <v>217</v>
      </c>
      <c r="E63" s="4" t="s">
        <v>8</v>
      </c>
      <c r="F63" s="4" t="s">
        <v>218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x14ac:dyDescent="0.25">
      <c r="A64" s="4">
        <v>62</v>
      </c>
      <c r="B64" s="4" t="s">
        <v>219</v>
      </c>
      <c r="C64" s="4" t="str">
        <f>"17/01/2012"</f>
        <v>17/01/2012</v>
      </c>
      <c r="D64" s="4" t="s">
        <v>220</v>
      </c>
      <c r="E64" s="4" t="s">
        <v>8</v>
      </c>
      <c r="F64" s="4" t="s">
        <v>12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x14ac:dyDescent="0.25">
      <c r="A65" s="4">
        <v>63</v>
      </c>
      <c r="B65" s="4" t="s">
        <v>221</v>
      </c>
      <c r="C65" s="4" t="str">
        <f>"05/10/2006"</f>
        <v>05/10/2006</v>
      </c>
      <c r="D65" s="4" t="s">
        <v>222</v>
      </c>
      <c r="E65" s="4" t="s">
        <v>8</v>
      </c>
      <c r="F65" s="4" t="s">
        <v>15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x14ac:dyDescent="0.25">
      <c r="A66" s="4">
        <v>64</v>
      </c>
      <c r="B66" s="4" t="s">
        <v>223</v>
      </c>
      <c r="C66" s="4" t="str">
        <f>"19/11/2008"</f>
        <v>19/11/2008</v>
      </c>
      <c r="D66" s="4" t="s">
        <v>224</v>
      </c>
      <c r="E66" s="4" t="s">
        <v>8</v>
      </c>
      <c r="F66" s="4" t="s">
        <v>90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x14ac:dyDescent="0.25">
      <c r="A67" s="4">
        <v>65</v>
      </c>
      <c r="B67" s="4" t="s">
        <v>225</v>
      </c>
      <c r="C67" s="4" t="str">
        <f>"19/11/2008"</f>
        <v>19/11/2008</v>
      </c>
      <c r="D67" s="4" t="s">
        <v>226</v>
      </c>
      <c r="E67" s="4" t="s">
        <v>8</v>
      </c>
      <c r="F67" s="4" t="s">
        <v>90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x14ac:dyDescent="0.25">
      <c r="A68" s="4">
        <v>66</v>
      </c>
      <c r="B68" s="4" t="s">
        <v>227</v>
      </c>
      <c r="C68" s="4" t="str">
        <f>"09/08/1995"</f>
        <v>09/08/1995</v>
      </c>
      <c r="D68" s="4" t="s">
        <v>228</v>
      </c>
      <c r="E68" s="4" t="s">
        <v>8</v>
      </c>
      <c r="F68" s="4" t="s">
        <v>15</v>
      </c>
      <c r="G68" s="4" t="s">
        <v>22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x14ac:dyDescent="0.25">
      <c r="A69" s="4">
        <v>67</v>
      </c>
      <c r="B69" s="4" t="s">
        <v>229</v>
      </c>
      <c r="C69" s="4" t="str">
        <f>"18/03/2013"</f>
        <v>18/03/2013</v>
      </c>
      <c r="D69" s="4" t="s">
        <v>230</v>
      </c>
      <c r="E69" s="4" t="s">
        <v>8</v>
      </c>
      <c r="F69" s="4" t="s">
        <v>15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x14ac:dyDescent="0.25">
      <c r="A70" s="4">
        <v>68</v>
      </c>
      <c r="B70" s="4" t="s">
        <v>231</v>
      </c>
      <c r="C70" s="4" t="str">
        <f>"03/08/2020"</f>
        <v>03/08/2020</v>
      </c>
      <c r="D70" s="4" t="s">
        <v>232</v>
      </c>
      <c r="E70" s="4" t="s">
        <v>81</v>
      </c>
      <c r="F70" s="4" t="s">
        <v>82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x14ac:dyDescent="0.25">
      <c r="A71" s="4">
        <v>69</v>
      </c>
      <c r="B71" s="4" t="s">
        <v>233</v>
      </c>
      <c r="C71" s="4" t="str">
        <f>"06/02/1987"</f>
        <v>06/02/1987</v>
      </c>
      <c r="D71" s="4" t="s">
        <v>234</v>
      </c>
      <c r="E71" s="4" t="s">
        <v>8</v>
      </c>
      <c r="F71" s="4" t="s">
        <v>21</v>
      </c>
      <c r="G71" s="4" t="s">
        <v>22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x14ac:dyDescent="0.25">
      <c r="A72" s="4">
        <v>70</v>
      </c>
      <c r="B72" s="4" t="s">
        <v>235</v>
      </c>
      <c r="C72" s="4" t="str">
        <f>"19/02/2014"</f>
        <v>19/02/2014</v>
      </c>
      <c r="D72" s="4" t="s">
        <v>236</v>
      </c>
      <c r="E72" s="4" t="s">
        <v>8</v>
      </c>
      <c r="F72" s="4" t="s">
        <v>237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 x14ac:dyDescent="0.25">
      <c r="A73" s="4">
        <v>71</v>
      </c>
      <c r="B73" s="4" t="s">
        <v>238</v>
      </c>
      <c r="C73" s="4" t="str">
        <f>"13/02/2023"</f>
        <v>13/02/2023</v>
      </c>
      <c r="D73" s="4" t="s">
        <v>239</v>
      </c>
      <c r="E73" s="4" t="s">
        <v>2</v>
      </c>
      <c r="F73" s="4" t="s">
        <v>99</v>
      </c>
      <c r="G73" s="4" t="s">
        <v>240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x14ac:dyDescent="0.25">
      <c r="A74" s="4">
        <v>72</v>
      </c>
      <c r="B74" s="4" t="s">
        <v>241</v>
      </c>
      <c r="C74" s="4" t="str">
        <f>"04/07/2008"</f>
        <v>04/07/2008</v>
      </c>
      <c r="D74" s="4" t="s">
        <v>242</v>
      </c>
      <c r="E74" s="4" t="s">
        <v>8</v>
      </c>
      <c r="F74" s="4" t="s">
        <v>15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 x14ac:dyDescent="0.25">
      <c r="A75" s="4">
        <v>73</v>
      </c>
      <c r="B75" s="4" t="s">
        <v>243</v>
      </c>
      <c r="C75" s="4" t="str">
        <f>"25/03/2016"</f>
        <v>25/03/2016</v>
      </c>
      <c r="D75" s="4" t="s">
        <v>244</v>
      </c>
      <c r="E75" s="4" t="s">
        <v>8</v>
      </c>
      <c r="F75" s="4" t="s">
        <v>12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 x14ac:dyDescent="0.25">
      <c r="A76" s="4">
        <v>74</v>
      </c>
      <c r="B76" s="4" t="s">
        <v>245</v>
      </c>
      <c r="C76" s="4" t="str">
        <f>"30/12/2025"</f>
        <v>30/12/2025</v>
      </c>
      <c r="D76" s="4" t="s">
        <v>246</v>
      </c>
      <c r="E76" s="4" t="s">
        <v>247</v>
      </c>
      <c r="F76" s="4" t="s">
        <v>248</v>
      </c>
      <c r="G76" s="4" t="s">
        <v>249</v>
      </c>
      <c r="H76" s="4" t="s">
        <v>250</v>
      </c>
      <c r="I76" s="4" t="s">
        <v>251</v>
      </c>
      <c r="J76" s="4" t="s">
        <v>252</v>
      </c>
      <c r="K76" s="4" t="s">
        <v>253</v>
      </c>
      <c r="L76" s="4" t="s">
        <v>8</v>
      </c>
      <c r="M76" s="4" t="s">
        <v>254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 x14ac:dyDescent="0.25">
      <c r="A77" s="4">
        <v>75</v>
      </c>
      <c r="B77" s="4" t="s">
        <v>255</v>
      </c>
      <c r="C77" s="4" t="str">
        <f>"08/04/2005"</f>
        <v>08/04/2005</v>
      </c>
      <c r="D77" s="4" t="s">
        <v>256</v>
      </c>
      <c r="E77" s="4" t="s">
        <v>8</v>
      </c>
      <c r="F77" s="4" t="s">
        <v>15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 x14ac:dyDescent="0.25">
      <c r="A78" s="5">
        <v>76</v>
      </c>
      <c r="B78" s="5" t="s">
        <v>257</v>
      </c>
      <c r="C78" s="5" t="str">
        <f>"20/03/2018"</f>
        <v>20/03/2018</v>
      </c>
      <c r="D78" s="5" t="s">
        <v>258</v>
      </c>
      <c r="E78" s="5" t="s">
        <v>8</v>
      </c>
      <c r="F78" s="5" t="s">
        <v>135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</sheetData>
  <sortState ref="A2:AP77">
    <sortCondition ref="D1"/>
  </sortState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Ruolo Periti Esperti Chieti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D'Alonzo</dc:creator>
  <cp:lastModifiedBy>Sandra Di Matteo</cp:lastModifiedBy>
  <dcterms:created xsi:type="dcterms:W3CDTF">2026-02-13T09:21:32Z</dcterms:created>
  <dcterms:modified xsi:type="dcterms:W3CDTF">2026-03-18T08:42:33Z</dcterms:modified>
</cp:coreProperties>
</file>