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0" tabRatio="500"/>
  </bookViews>
  <sheets>
    <sheet name="2022-Q1 Q2 Q3" sheetId="1" r:id="rId1"/>
    <sheet name="2021 q1q2q3" sheetId="2" r:id="rId2"/>
    <sheet name="saldoimportexport" sheetId="3" r:id="rId3"/>
  </sheets>
  <externalReferences>
    <externalReference r:id="rId4"/>
    <externalReference r:id="rId5"/>
  </externalReferenc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O42" i="3" l="1"/>
  <c r="Q41" i="3"/>
  <c r="O41" i="3"/>
  <c r="Q27" i="3"/>
  <c r="Q25" i="3"/>
  <c r="C101" i="3"/>
  <c r="Q19" i="3"/>
  <c r="C100" i="3"/>
  <c r="A19" i="3"/>
  <c r="C87" i="3"/>
  <c r="Q18" i="3"/>
  <c r="C86" i="3"/>
  <c r="A18" i="3"/>
  <c r="Q17" i="3"/>
  <c r="A17" i="3"/>
  <c r="AD16" i="3"/>
  <c r="AC16" i="3"/>
  <c r="AB16" i="3"/>
  <c r="AA16" i="3"/>
  <c r="Z16" i="3"/>
  <c r="Y16" i="3"/>
  <c r="X16" i="3"/>
  <c r="W16" i="3"/>
  <c r="V16" i="3"/>
  <c r="U16" i="3"/>
  <c r="T16" i="3"/>
  <c r="S16" i="3"/>
  <c r="R16" i="3"/>
  <c r="Q16" i="3"/>
  <c r="N16" i="3"/>
  <c r="M16" i="3"/>
  <c r="L16" i="3"/>
  <c r="K16" i="3"/>
  <c r="J16" i="3"/>
  <c r="I16" i="3"/>
  <c r="H16" i="3"/>
  <c r="G16" i="3"/>
  <c r="F16" i="3"/>
  <c r="E16" i="3"/>
  <c r="D16" i="3"/>
  <c r="C16" i="3"/>
  <c r="B16" i="3"/>
  <c r="A16" i="3"/>
  <c r="AD15" i="3"/>
  <c r="AD39" i="3" s="1"/>
  <c r="AC15" i="3"/>
  <c r="AC39" i="3" s="1"/>
  <c r="AB15" i="3"/>
  <c r="AB39" i="3" s="1"/>
  <c r="AA15" i="3"/>
  <c r="AA39" i="3" s="1"/>
  <c r="Z15" i="3"/>
  <c r="Z39" i="3" s="1"/>
  <c r="Y15" i="3"/>
  <c r="Y39" i="3" s="1"/>
  <c r="X15" i="3"/>
  <c r="X39" i="3" s="1"/>
  <c r="W15" i="3"/>
  <c r="W39" i="3" s="1"/>
  <c r="V15" i="3"/>
  <c r="V39" i="3" s="1"/>
  <c r="U15" i="3"/>
  <c r="U39" i="3" s="1"/>
  <c r="T15" i="3"/>
  <c r="T39" i="3" s="1"/>
  <c r="S15" i="3"/>
  <c r="S39" i="3" s="1"/>
  <c r="R15" i="3"/>
  <c r="R39" i="3" s="1"/>
  <c r="Q15" i="3"/>
  <c r="N15" i="3"/>
  <c r="N39" i="3" s="1"/>
  <c r="M15" i="3"/>
  <c r="M39" i="3" s="1"/>
  <c r="L15" i="3"/>
  <c r="L39" i="3" s="1"/>
  <c r="K15" i="3"/>
  <c r="K39" i="3" s="1"/>
  <c r="J15" i="3"/>
  <c r="J39" i="3" s="1"/>
  <c r="I15" i="3"/>
  <c r="I39" i="3" s="1"/>
  <c r="H15" i="3"/>
  <c r="H39" i="3" s="1"/>
  <c r="G15" i="3"/>
  <c r="G39" i="3" s="1"/>
  <c r="F15" i="3"/>
  <c r="F39" i="3" s="1"/>
  <c r="E15" i="3"/>
  <c r="E39" i="3" s="1"/>
  <c r="D15" i="3"/>
  <c r="D39" i="3" s="1"/>
  <c r="C15" i="3"/>
  <c r="C39" i="3" s="1"/>
  <c r="B15" i="3"/>
  <c r="B39" i="3" s="1"/>
  <c r="A15" i="3"/>
  <c r="Q13" i="3"/>
  <c r="A13" i="3"/>
  <c r="Q12" i="3"/>
  <c r="A12" i="3"/>
  <c r="Q8" i="3"/>
  <c r="M8" i="3"/>
  <c r="L8" i="3"/>
  <c r="AB42" i="3" s="1"/>
  <c r="J8" i="3"/>
  <c r="I8" i="3"/>
  <c r="Y42" i="3" s="1"/>
  <c r="E8" i="3"/>
  <c r="D8" i="3"/>
  <c r="T42" i="3" s="1"/>
  <c r="B8" i="3"/>
  <c r="A8" i="3"/>
  <c r="A27" i="3" s="1"/>
  <c r="Q42" i="3" s="1"/>
  <c r="Z7" i="3"/>
  <c r="J41" i="3" s="1"/>
  <c r="W7" i="3"/>
  <c r="R7" i="3"/>
  <c r="B41" i="3" s="1"/>
  <c r="Q7" i="3"/>
  <c r="Q26" i="3" s="1"/>
  <c r="A41" i="3" s="1"/>
  <c r="A7" i="3"/>
  <c r="A26" i="3" s="1"/>
  <c r="A42" i="3" s="1"/>
  <c r="AD6" i="3"/>
  <c r="AB6" i="3"/>
  <c r="AA6" i="3"/>
  <c r="W6" i="3"/>
  <c r="V6" i="3"/>
  <c r="T6" i="3"/>
  <c r="S6" i="3"/>
  <c r="Q6" i="3"/>
  <c r="L6" i="3"/>
  <c r="I6" i="3"/>
  <c r="D6" i="3"/>
  <c r="A6" i="3"/>
  <c r="A25" i="3" s="1"/>
  <c r="AD5" i="3"/>
  <c r="AC5" i="3"/>
  <c r="AB5" i="3"/>
  <c r="AA5" i="3"/>
  <c r="Z5" i="3"/>
  <c r="Y5" i="3"/>
  <c r="X5" i="3"/>
  <c r="W5" i="3"/>
  <c r="V5" i="3"/>
  <c r="U5" i="3"/>
  <c r="T5" i="3"/>
  <c r="S5" i="3"/>
  <c r="R5" i="3"/>
  <c r="Q5" i="3"/>
  <c r="Q24" i="3" s="1"/>
  <c r="N5" i="3"/>
  <c r="M5" i="3"/>
  <c r="L5" i="3"/>
  <c r="K5" i="3"/>
  <c r="J5" i="3"/>
  <c r="I5" i="3"/>
  <c r="H5" i="3"/>
  <c r="G5" i="3"/>
  <c r="F5" i="3"/>
  <c r="E5" i="3"/>
  <c r="D5" i="3"/>
  <c r="C5" i="3"/>
  <c r="B5" i="3"/>
  <c r="A5" i="3"/>
  <c r="A24" i="3" s="1"/>
  <c r="AD4" i="3"/>
  <c r="AC4" i="3"/>
  <c r="AB4" i="3"/>
  <c r="AA4" i="3"/>
  <c r="Z4" i="3"/>
  <c r="Y4" i="3"/>
  <c r="X4" i="3"/>
  <c r="W4" i="3"/>
  <c r="V4" i="3"/>
  <c r="U4" i="3"/>
  <c r="T4" i="3"/>
  <c r="S4" i="3"/>
  <c r="R4" i="3"/>
  <c r="Q4" i="3"/>
  <c r="N4" i="3"/>
  <c r="M4" i="3"/>
  <c r="L4" i="3"/>
  <c r="K4" i="3"/>
  <c r="J4" i="3"/>
  <c r="I4" i="3"/>
  <c r="H4" i="3"/>
  <c r="G4" i="3"/>
  <c r="F4" i="3"/>
  <c r="E4" i="3"/>
  <c r="D4" i="3"/>
  <c r="C4" i="3"/>
  <c r="B4" i="3"/>
  <c r="A4" i="3"/>
  <c r="Q2" i="3"/>
  <c r="A2" i="3"/>
  <c r="Q1" i="3"/>
  <c r="A1" i="3"/>
  <c r="N47" i="2"/>
  <c r="AD8" i="3" s="1"/>
  <c r="M47" i="2"/>
  <c r="AC8" i="3" s="1"/>
  <c r="AC41" i="3" s="1"/>
  <c r="L47" i="2"/>
  <c r="AB8" i="3" s="1"/>
  <c r="K47" i="2"/>
  <c r="AA8" i="3" s="1"/>
  <c r="J47" i="2"/>
  <c r="Z8" i="3" s="1"/>
  <c r="I47" i="2"/>
  <c r="Y8" i="3" s="1"/>
  <c r="Y41" i="3" s="1"/>
  <c r="H47" i="2"/>
  <c r="X8" i="3" s="1"/>
  <c r="G47" i="2"/>
  <c r="W8" i="3" s="1"/>
  <c r="F47" i="2"/>
  <c r="F63" i="1" s="1"/>
  <c r="E47" i="2"/>
  <c r="U8" i="3" s="1"/>
  <c r="U41" i="3" s="1"/>
  <c r="D47" i="2"/>
  <c r="T8" i="3" s="1"/>
  <c r="C47" i="2"/>
  <c r="S8" i="3" s="1"/>
  <c r="B47" i="2"/>
  <c r="R8" i="3" s="1"/>
  <c r="N46" i="2"/>
  <c r="AD7" i="3" s="1"/>
  <c r="M46" i="2"/>
  <c r="AC7" i="3" s="1"/>
  <c r="M41" i="3" s="1"/>
  <c r="L46" i="2"/>
  <c r="AB7" i="3" s="1"/>
  <c r="K46" i="2"/>
  <c r="K62" i="1" s="1"/>
  <c r="J46" i="2"/>
  <c r="I46" i="2"/>
  <c r="Y7" i="3" s="1"/>
  <c r="H46" i="2"/>
  <c r="X7" i="3" s="1"/>
  <c r="G46" i="2"/>
  <c r="F46" i="2"/>
  <c r="V7" i="3" s="1"/>
  <c r="E46" i="2"/>
  <c r="U7" i="3" s="1"/>
  <c r="E41" i="3" s="1"/>
  <c r="D46" i="2"/>
  <c r="T7" i="3" s="1"/>
  <c r="C46" i="2"/>
  <c r="S7" i="3" s="1"/>
  <c r="B46" i="2"/>
  <c r="N45" i="2"/>
  <c r="M45" i="2"/>
  <c r="AC6" i="3" s="1"/>
  <c r="L45" i="2"/>
  <c r="K45" i="2"/>
  <c r="J45" i="2"/>
  <c r="Z6" i="3" s="1"/>
  <c r="I45" i="2"/>
  <c r="Y6" i="3" s="1"/>
  <c r="H45" i="2"/>
  <c r="H61" i="1" s="1"/>
  <c r="G45" i="2"/>
  <c r="F45" i="2"/>
  <c r="E45" i="2"/>
  <c r="U6" i="3" s="1"/>
  <c r="D45" i="2"/>
  <c r="C45" i="2"/>
  <c r="B45" i="2"/>
  <c r="R6" i="3" s="1"/>
  <c r="M63" i="1"/>
  <c r="J63" i="1"/>
  <c r="E63" i="1"/>
  <c r="B63" i="1"/>
  <c r="J62" i="1"/>
  <c r="G62" i="1"/>
  <c r="B62" i="1"/>
  <c r="L61" i="1"/>
  <c r="G61" i="1"/>
  <c r="D61" i="1"/>
  <c r="N55" i="1"/>
  <c r="M55" i="1"/>
  <c r="L55" i="1"/>
  <c r="K55" i="1"/>
  <c r="J55" i="1"/>
  <c r="I55" i="1"/>
  <c r="H55" i="1"/>
  <c r="G55" i="1"/>
  <c r="F55" i="1"/>
  <c r="E55" i="1"/>
  <c r="D55" i="1"/>
  <c r="C55" i="1"/>
  <c r="B55" i="1"/>
  <c r="N54" i="1"/>
  <c r="M54" i="1"/>
  <c r="L54" i="1"/>
  <c r="K54" i="1"/>
  <c r="J54" i="1"/>
  <c r="I54" i="1"/>
  <c r="H54" i="1"/>
  <c r="G54" i="1"/>
  <c r="F54" i="1"/>
  <c r="E54" i="1"/>
  <c r="D54" i="1"/>
  <c r="C54" i="1"/>
  <c r="B54" i="1"/>
  <c r="N53" i="1"/>
  <c r="M53" i="1"/>
  <c r="L53" i="1"/>
  <c r="K53" i="1"/>
  <c r="J53" i="1"/>
  <c r="I53" i="1"/>
  <c r="H53" i="1"/>
  <c r="G53" i="1"/>
  <c r="F53" i="1"/>
  <c r="E53" i="1"/>
  <c r="D53" i="1"/>
  <c r="C53" i="1"/>
  <c r="B53" i="1"/>
  <c r="N45" i="1"/>
  <c r="N8" i="3" s="1"/>
  <c r="M45" i="1"/>
  <c r="L45" i="1"/>
  <c r="L63" i="1" s="1"/>
  <c r="K45" i="1"/>
  <c r="K8" i="3" s="1"/>
  <c r="AA42" i="3" s="1"/>
  <c r="J45" i="1"/>
  <c r="I45" i="1"/>
  <c r="I63" i="1" s="1"/>
  <c r="H45" i="1"/>
  <c r="H8" i="3" s="1"/>
  <c r="X42" i="3" s="1"/>
  <c r="G45" i="1"/>
  <c r="G8" i="3" s="1"/>
  <c r="W42" i="3" s="1"/>
  <c r="F45" i="1"/>
  <c r="F8" i="3" s="1"/>
  <c r="V42" i="3" s="1"/>
  <c r="E45" i="1"/>
  <c r="D45" i="1"/>
  <c r="D63" i="1" s="1"/>
  <c r="C45" i="1"/>
  <c r="C8" i="3" s="1"/>
  <c r="S42" i="3" s="1"/>
  <c r="B45" i="1"/>
  <c r="N44" i="1"/>
  <c r="N7" i="3" s="1"/>
  <c r="M44" i="1"/>
  <c r="M7" i="3" s="1"/>
  <c r="M42" i="3" s="1"/>
  <c r="L44" i="1"/>
  <c r="L7" i="3" s="1"/>
  <c r="K44" i="1"/>
  <c r="K7" i="3" s="1"/>
  <c r="K42" i="3" s="1"/>
  <c r="J44" i="1"/>
  <c r="J7" i="3" s="1"/>
  <c r="J42" i="3" s="1"/>
  <c r="I44" i="1"/>
  <c r="I62" i="1" s="1"/>
  <c r="H44" i="1"/>
  <c r="H62" i="1" s="1"/>
  <c r="G44" i="1"/>
  <c r="G7" i="3" s="1"/>
  <c r="G42" i="3" s="1"/>
  <c r="F44" i="1"/>
  <c r="F7" i="3" s="1"/>
  <c r="E44" i="1"/>
  <c r="E7" i="3" s="1"/>
  <c r="E42" i="3" s="1"/>
  <c r="D44" i="1"/>
  <c r="D7" i="3" s="1"/>
  <c r="C44" i="1"/>
  <c r="C7" i="3" s="1"/>
  <c r="C42" i="3" s="1"/>
  <c r="B44" i="1"/>
  <c r="B7" i="3" s="1"/>
  <c r="B42" i="3" s="1"/>
  <c r="N43" i="1"/>
  <c r="N61" i="1" s="1"/>
  <c r="M43" i="1"/>
  <c r="M61" i="1" s="1"/>
  <c r="L43" i="1"/>
  <c r="K43" i="1"/>
  <c r="K6" i="3" s="1"/>
  <c r="J43" i="1"/>
  <c r="J6" i="3" s="1"/>
  <c r="I43" i="1"/>
  <c r="I61" i="1" s="1"/>
  <c r="H43" i="1"/>
  <c r="H6" i="3" s="1"/>
  <c r="G43" i="1"/>
  <c r="G6" i="3" s="1"/>
  <c r="F43" i="1"/>
  <c r="F61" i="1" s="1"/>
  <c r="E43" i="1"/>
  <c r="E61" i="1" s="1"/>
  <c r="D43" i="1"/>
  <c r="C43" i="1"/>
  <c r="C6" i="3" s="1"/>
  <c r="B43" i="1"/>
  <c r="B6" i="3" s="1"/>
  <c r="I41" i="3" l="1"/>
  <c r="T41" i="3"/>
  <c r="AB41" i="3"/>
  <c r="R42" i="3"/>
  <c r="H41" i="3"/>
  <c r="F42" i="3"/>
  <c r="Z42" i="3"/>
  <c r="R41" i="3"/>
  <c r="Z41" i="3"/>
  <c r="G41" i="3"/>
  <c r="S41" i="3"/>
  <c r="AA41" i="3"/>
  <c r="F41" i="3"/>
  <c r="D42" i="3"/>
  <c r="L42" i="3"/>
  <c r="D41" i="3"/>
  <c r="L41" i="3"/>
  <c r="W41" i="3"/>
  <c r="U42" i="3"/>
  <c r="X41" i="3"/>
  <c r="C41" i="3"/>
  <c r="AC42" i="3"/>
  <c r="B101" i="3"/>
  <c r="B86" i="3"/>
  <c r="N42" i="3"/>
  <c r="D86" i="3" s="1"/>
  <c r="B87" i="3"/>
  <c r="B100" i="3"/>
  <c r="H7" i="3"/>
  <c r="H42" i="3" s="1"/>
  <c r="C62" i="1"/>
  <c r="N63" i="1"/>
  <c r="AA7" i="3"/>
  <c r="K41" i="3" s="1"/>
  <c r="D62" i="1"/>
  <c r="L62" i="1"/>
  <c r="G63" i="1"/>
  <c r="F6" i="3"/>
  <c r="N6" i="3"/>
  <c r="X6" i="3"/>
  <c r="A99" i="3"/>
  <c r="M6" i="3"/>
  <c r="I7" i="3"/>
  <c r="I42" i="3" s="1"/>
  <c r="B61" i="1"/>
  <c r="J61" i="1"/>
  <c r="E62" i="1"/>
  <c r="M62" i="1"/>
  <c r="H63" i="1"/>
  <c r="A85" i="3"/>
  <c r="V8" i="3"/>
  <c r="V41" i="3" s="1"/>
  <c r="E6" i="3"/>
  <c r="C61" i="1"/>
  <c r="K61" i="1"/>
  <c r="F62" i="1"/>
  <c r="N62" i="1"/>
  <c r="C63" i="1"/>
  <c r="K63" i="1"/>
  <c r="D100" i="3" l="1"/>
  <c r="AD42" i="3"/>
  <c r="D101" i="3"/>
  <c r="AD41" i="3"/>
  <c r="N41" i="3"/>
  <c r="D87" i="3"/>
</calcChain>
</file>

<file path=xl/sharedStrings.xml><?xml version="1.0" encoding="utf-8"?>
<sst xmlns="http://schemas.openxmlformats.org/spreadsheetml/2006/main" count="355" uniqueCount="39">
  <si>
    <t xml:space="preserve">Esportazioni per provincia, branca di attività economica e trimestre  </t>
  </si>
  <si>
    <t xml:space="preserve">Trimestre: 2022-Q1  </t>
  </si>
  <si>
    <t xml:space="preserve">Branche di attività economica  </t>
  </si>
  <si>
    <t xml:space="preserve">Agricoltura  </t>
  </si>
  <si>
    <t xml:space="preserve">Industrie alimentari, delle bevande e del tabacco  </t>
  </si>
  <si>
    <t xml:space="preserve">Industrie tessili, confezione di articoli di abbigliamento e di articoli in pelle e simili  </t>
  </si>
  <si>
    <t xml:space="preserve">Industria del legno, della carta, editoria  </t>
  </si>
  <si>
    <t xml:space="preserve">Fabbricazione di coke e prodotti derivanti dalla raffinazione del petrolio, fabbricazione di prodotti chimici e farmaceutici  </t>
  </si>
  <si>
    <t xml:space="preserve">Fabbricazione di articoli in gomma e materie plastiche e altri prodotti della lavorazione di minerali non metalliferi  </t>
  </si>
  <si>
    <t xml:space="preserve">Attività metallurgiche, fabbricazione di prodotti in metallo, esclusi macchinari e attrezzature  </t>
  </si>
  <si>
    <t xml:space="preserve">Fabbricazione di computer e prodotti di elettronica e ottica, fabbricazione di apparecchiature elettriche, fabbricazione di macchinari e apparecchiature n.c.a  </t>
  </si>
  <si>
    <t xml:space="preserve">Fabbricazione di mezzi di trasporto  </t>
  </si>
  <si>
    <t xml:space="preserve">Fabbricazione di mobili, altre industrie manifatturiere, riparazione e installazione di macchine e apparecchiature  </t>
  </si>
  <si>
    <t xml:space="preserve">Industrie non manifatturiere  </t>
  </si>
  <si>
    <t xml:space="preserve">Altri prodotti  </t>
  </si>
  <si>
    <t xml:space="preserve">Totale  </t>
  </si>
  <si>
    <t xml:space="preserve">Territorio di riferimento  </t>
  </si>
  <si>
    <t xml:space="preserve">  </t>
  </si>
  <si>
    <t xml:space="preserve">Abruzzo  </t>
  </si>
  <si>
    <t xml:space="preserve">Pescara  </t>
  </si>
  <si>
    <t xml:space="preserve">Chieti  </t>
  </si>
  <si>
    <t xml:space="preserve">Informazione sul dataset  </t>
  </si>
  <si>
    <t xml:space="preserve">Unità di misura: Migliaia di euro  </t>
  </si>
  <si>
    <t xml:space="preserve">Trimestre: 2022-Q2  </t>
  </si>
  <si>
    <t xml:space="preserve">Trimestre: 2022-Q3  </t>
  </si>
  <si>
    <t>Trimestre: 2022-Q1 Q2  Q3</t>
  </si>
  <si>
    <t>Variazioni % 3°/2°  trim 22</t>
  </si>
  <si>
    <t>Variazioni % 1 2 3  trim 22/21</t>
  </si>
  <si>
    <t>Elaborazioni cciaa Chieti Pescara su dati Istat</t>
  </si>
  <si>
    <t xml:space="preserve">Trimestre: 2021-Q1  </t>
  </si>
  <si>
    <t xml:space="preserve">Trimestre: 2021-Q2  </t>
  </si>
  <si>
    <t xml:space="preserve">Trimestre: 2021-Q3  </t>
  </si>
  <si>
    <t xml:space="preserve">Trimestre: 2021-q1 q2 Q3  </t>
  </si>
  <si>
    <t>Saldo commerciale gennaio settembre 2022</t>
  </si>
  <si>
    <t>Saldo commerciale gennaio settembre 2021</t>
  </si>
  <si>
    <t>esportazioni</t>
  </si>
  <si>
    <t>importazioni</t>
  </si>
  <si>
    <t>saldo</t>
  </si>
  <si>
    <t>anno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</si>
</sst>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%"/>
  </numFmts>
  <fonts count="4" x14ac:knownFonts="1">
    <font>
      <sz val="11"/>
      <color rgb="FF000000"/>
      <name val="Calibri"/>
      <family val="2"/>
      <charset val="1"/>
    </font>
    <font>
      <u/>
      <sz val="11"/>
      <color rgb="FF0000FF"/>
      <name val="Calibri"/>
      <family val="2"/>
      <charset val="1"/>
    </font>
    <font>
      <b/>
      <sz val="11"/>
      <name val="Calibri"/>
      <family val="2"/>
      <charset val="1"/>
    </font>
    <font>
      <sz val="11"/>
      <color rgb="FF000000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969696"/>
        <bgColor rgb="FF878787"/>
      </patternFill>
    </fill>
    <fill>
      <patternFill patternType="solid">
        <fgColor rgb="FFC0C0C0"/>
        <bgColor rgb="FFD9D9D9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3" fillId="0" borderId="0" applyBorder="0" applyProtection="0"/>
  </cellStyleXfs>
  <cellXfs count="14">
    <xf numFmtId="0" fontId="0" fillId="0" borderId="0" xfId="0"/>
    <xf numFmtId="0" fontId="1" fillId="0" borderId="0" xfId="0" applyFont="1"/>
    <xf numFmtId="0" fontId="0" fillId="0" borderId="0" xfId="0" applyFont="1" applyAlignment="1">
      <alignment horizontal="left" vertical="top"/>
    </xf>
    <xf numFmtId="0" fontId="0" fillId="2" borderId="1" xfId="0" applyFont="1" applyFill="1" applyBorder="1" applyAlignment="1">
      <alignment horizontal="left"/>
    </xf>
    <xf numFmtId="0" fontId="0" fillId="3" borderId="1" xfId="0" applyFont="1" applyFill="1" applyBorder="1" applyAlignment="1">
      <alignment horizontal="left" vertical="top" wrapText="1"/>
    </xf>
    <xf numFmtId="164" fontId="0" fillId="0" borderId="1" xfId="0" applyNumberFormat="1" applyBorder="1" applyAlignment="1">
      <alignment horizontal="right"/>
    </xf>
    <xf numFmtId="0" fontId="2" fillId="0" borderId="0" xfId="0" applyFont="1" applyAlignment="1">
      <alignment horizontal="left" vertical="top"/>
    </xf>
    <xf numFmtId="164" fontId="0" fillId="0" borderId="0" xfId="0" applyNumberFormat="1" applyBorder="1" applyAlignment="1">
      <alignment horizontal="right"/>
    </xf>
    <xf numFmtId="9" fontId="0" fillId="0" borderId="1" xfId="1" applyFont="1" applyBorder="1" applyAlignment="1" applyProtection="1">
      <alignment horizontal="right"/>
    </xf>
    <xf numFmtId="0" fontId="0" fillId="3" borderId="0" xfId="0" applyFill="1" applyBorder="1" applyAlignment="1">
      <alignment horizontal="left" vertical="top" wrapText="1"/>
    </xf>
    <xf numFmtId="164" fontId="0" fillId="0" borderId="0" xfId="0" applyNumberFormat="1"/>
    <xf numFmtId="165" fontId="0" fillId="0" borderId="1" xfId="1" applyNumberFormat="1" applyFont="1" applyBorder="1" applyAlignment="1" applyProtection="1">
      <alignment horizontal="right"/>
    </xf>
    <xf numFmtId="10" fontId="0" fillId="0" borderId="1" xfId="1" applyNumberFormat="1" applyFont="1" applyBorder="1" applyAlignment="1" applyProtection="1">
      <alignment horizontal="right"/>
    </xf>
    <xf numFmtId="0" fontId="0" fillId="3" borderId="1" xfId="0" applyFont="1" applyFill="1" applyBorder="1" applyAlignment="1">
      <alignment horizontal="left" vertical="top" wrapText="1"/>
    </xf>
  </cellXfs>
  <cellStyles count="2">
    <cellStyle name="Normale" xfId="0" builtinId="0"/>
    <cellStyle name="Percentuale" xfId="1" builtinId="5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5F7530"/>
      <rgbColor rgb="FF800080"/>
      <rgbColor rgb="FF276A7C"/>
      <rgbColor rgb="FFC0C0C0"/>
      <rgbColor rgb="FF878787"/>
      <rgbColor rgb="FF9999FF"/>
      <rgbColor rgb="FFC0504D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BBB59"/>
      <rgbColor rgb="FFFF99CC"/>
      <rgbColor rgb="FFCC99FF"/>
      <rgbColor rgb="FFFFCC99"/>
      <rgbColor rgb="FF4F81BD"/>
      <rgbColor rgb="FF4BACC6"/>
      <rgbColor rgb="FF92D050"/>
      <rgbColor rgb="FFFFCC00"/>
      <rgbColor rgb="FFF79646"/>
      <rgbColor rgb="FFB65708"/>
      <rgbColor rgb="FF8064A2"/>
      <rgbColor rgb="FF969696"/>
      <rgbColor rgb="FF003366"/>
      <rgbColor rgb="FF339966"/>
      <rgbColor rgb="FF003300"/>
      <rgbColor rgb="FF4D3B62"/>
      <rgbColor rgb="FF772C2A"/>
      <rgbColor rgb="FF595959"/>
      <rgbColor rgb="FF2C4D75"/>
      <rgbColor rgb="FF404040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c:style val="2"/>
  <c:chart>
    <c:title>
      <c:tx>
        <c:rich>
          <a:bodyPr rot="0"/>
          <a:lstStyle/>
          <a:p>
            <a:pPr>
              <a:defRPr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it-IT" sz="1400" b="0" strike="noStrike" spc="-1">
                <a:solidFill>
                  <a:srgbClr val="595959"/>
                </a:solidFill>
                <a:latin typeface="Calibri"/>
              </a:rPr>
              <a:t>Abruzzo  </a:t>
            </a:r>
          </a:p>
        </c:rich>
      </c:tx>
      <c:layout/>
      <c:overlay val="0"/>
      <c:spPr>
        <a:noFill/>
        <a:ln w="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'2022-Q1 Q2 Q3'!$A$43</c:f>
              <c:strCache>
                <c:ptCount val="1"/>
                <c:pt idx="0">
                  <c:v>Abruzzo  </c:v>
                </c:pt>
              </c:strCache>
            </c:strRef>
          </c:tx>
          <c:spPr>
            <a:solidFill>
              <a:srgbClr val="4F81BD"/>
            </a:solidFill>
            <a:ln w="0">
              <a:noFill/>
            </a:ln>
          </c:spPr>
          <c:dPt>
            <c:idx val="0"/>
            <c:bubble3D val="0"/>
            <c:spPr>
              <a:solidFill>
                <a:srgbClr val="4F81BD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4486-4C05-8FF7-E83E02DF5BD1}"/>
              </c:ext>
            </c:extLst>
          </c:dPt>
          <c:dPt>
            <c:idx val="1"/>
            <c:bubble3D val="0"/>
            <c:spPr>
              <a:solidFill>
                <a:srgbClr val="C0504D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4486-4C05-8FF7-E83E02DF5BD1}"/>
              </c:ext>
            </c:extLst>
          </c:dPt>
          <c:dPt>
            <c:idx val="2"/>
            <c:bubble3D val="0"/>
            <c:spPr>
              <a:solidFill>
                <a:srgbClr val="9BBB59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4486-4C05-8FF7-E83E02DF5BD1}"/>
              </c:ext>
            </c:extLst>
          </c:dPt>
          <c:dPt>
            <c:idx val="3"/>
            <c:bubble3D val="0"/>
            <c:spPr>
              <a:solidFill>
                <a:srgbClr val="8064A2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4486-4C05-8FF7-E83E02DF5BD1}"/>
              </c:ext>
            </c:extLst>
          </c:dPt>
          <c:dPt>
            <c:idx val="4"/>
            <c:bubble3D val="0"/>
            <c:spPr>
              <a:solidFill>
                <a:srgbClr val="4BACC6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4486-4C05-8FF7-E83E02DF5BD1}"/>
              </c:ext>
            </c:extLst>
          </c:dPt>
          <c:dPt>
            <c:idx val="5"/>
            <c:bubble3D val="0"/>
            <c:spPr>
              <a:solidFill>
                <a:srgbClr val="F79646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4486-4C05-8FF7-E83E02DF5BD1}"/>
              </c:ext>
            </c:extLst>
          </c:dPt>
          <c:dPt>
            <c:idx val="6"/>
            <c:bubble3D val="0"/>
            <c:spPr>
              <a:solidFill>
                <a:srgbClr val="2C4D75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4486-4C05-8FF7-E83E02DF5BD1}"/>
              </c:ext>
            </c:extLst>
          </c:dPt>
          <c:dPt>
            <c:idx val="7"/>
            <c:bubble3D val="0"/>
            <c:spPr>
              <a:solidFill>
                <a:srgbClr val="772C2A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4486-4C05-8FF7-E83E02DF5BD1}"/>
              </c:ext>
            </c:extLst>
          </c:dPt>
          <c:dPt>
            <c:idx val="8"/>
            <c:bubble3D val="0"/>
            <c:spPr>
              <a:solidFill>
                <a:srgbClr val="5F7530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4486-4C05-8FF7-E83E02DF5BD1}"/>
              </c:ext>
            </c:extLst>
          </c:dPt>
          <c:dPt>
            <c:idx val="9"/>
            <c:bubble3D val="0"/>
            <c:spPr>
              <a:solidFill>
                <a:srgbClr val="4D3B62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4486-4C05-8FF7-E83E02DF5BD1}"/>
              </c:ext>
            </c:extLst>
          </c:dPt>
          <c:dPt>
            <c:idx val="10"/>
            <c:bubble3D val="0"/>
            <c:spPr>
              <a:solidFill>
                <a:srgbClr val="276A7C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5-4486-4C05-8FF7-E83E02DF5BD1}"/>
              </c:ext>
            </c:extLst>
          </c:dPt>
          <c:dPt>
            <c:idx val="11"/>
            <c:bubble3D val="0"/>
            <c:spPr>
              <a:solidFill>
                <a:srgbClr val="B65708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7-4486-4C05-8FF7-E83E02DF5BD1}"/>
              </c:ext>
            </c:extLst>
          </c:dPt>
          <c:dLbls>
            <c:dLbl>
              <c:idx val="0"/>
              <c:layout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4486-4C05-8FF7-E83E02DF5BD1}"/>
                </c:ext>
              </c:extLst>
            </c:dLbl>
            <c:dLbl>
              <c:idx val="1"/>
              <c:layout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4486-4C05-8FF7-E83E02DF5BD1}"/>
                </c:ext>
              </c:extLst>
            </c:dLbl>
            <c:dLbl>
              <c:idx val="2"/>
              <c:layout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4486-4C05-8FF7-E83E02DF5BD1}"/>
                </c:ext>
              </c:extLst>
            </c:dLbl>
            <c:dLbl>
              <c:idx val="3"/>
              <c:layout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4486-4C05-8FF7-E83E02DF5BD1}"/>
                </c:ext>
              </c:extLst>
            </c:dLbl>
            <c:dLbl>
              <c:idx val="4"/>
              <c:layout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4486-4C05-8FF7-E83E02DF5BD1}"/>
                </c:ext>
              </c:extLst>
            </c:dLbl>
            <c:dLbl>
              <c:idx val="5"/>
              <c:layout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4486-4C05-8FF7-E83E02DF5BD1}"/>
                </c:ext>
              </c:extLst>
            </c:dLbl>
            <c:dLbl>
              <c:idx val="6"/>
              <c:layout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4486-4C05-8FF7-E83E02DF5BD1}"/>
                </c:ext>
              </c:extLst>
            </c:dLbl>
            <c:dLbl>
              <c:idx val="7"/>
              <c:layout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4486-4C05-8FF7-E83E02DF5BD1}"/>
                </c:ext>
              </c:extLst>
            </c:dLbl>
            <c:dLbl>
              <c:idx val="8"/>
              <c:layout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4486-4C05-8FF7-E83E02DF5BD1}"/>
                </c:ext>
              </c:extLst>
            </c:dLbl>
            <c:dLbl>
              <c:idx val="9"/>
              <c:layout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4486-4C05-8FF7-E83E02DF5BD1}"/>
                </c:ext>
              </c:extLst>
            </c:dLbl>
            <c:dLbl>
              <c:idx val="10"/>
              <c:layout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4486-4C05-8FF7-E83E02DF5BD1}"/>
                </c:ext>
              </c:extLst>
            </c:dLbl>
            <c:dLbl>
              <c:idx val="11"/>
              <c:layout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4486-4C05-8FF7-E83E02DF5BD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900" b="0" strike="noStrike" spc="-1">
                    <a:solidFill>
                      <a:srgbClr val="404040"/>
                    </a:solidFill>
                    <a:latin typeface="Calibri"/>
                  </a:defRPr>
                </a:pPr>
                <a:endParaRPr lang="it-IT"/>
              </a:p>
            </c:txPr>
            <c:dLblPos val="bestFit"/>
            <c:showLegendKey val="0"/>
            <c:showVal val="1"/>
            <c:showCatName val="1"/>
            <c:showSerName val="0"/>
            <c:showPercent val="1"/>
            <c:showBubbleSize val="1"/>
            <c:separator>; </c:separator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multiLvlStrRef>
              <c:f>'2022-Q1 Q2 Q3'!$B$41:$M$42</c:f>
              <c:multiLvlStrCache>
                <c:ptCount val="12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</c:lvl>
                <c:lvl>
                  <c:pt idx="0">
                    <c:v>Agricoltura  </c:v>
                  </c:pt>
                  <c:pt idx="1">
                    <c:v>Industrie alimentari, delle bevande e del tabacco  </c:v>
                  </c:pt>
                  <c:pt idx="2">
                    <c:v>Industrie tessili, confezione di articoli di abbigliamento e di articoli in pelle e simili  </c:v>
                  </c:pt>
                  <c:pt idx="3">
                    <c:v>Industria del legno, della carta, editoria  </c:v>
                  </c:pt>
                  <c:pt idx="4">
                    <c:v>Fabbricazione di coke e prodotti derivanti dalla raffinazione del petrolio, fabbricazione di prodotti chimici e farmaceutici  </c:v>
                  </c:pt>
                  <c:pt idx="5">
                    <c:v>Fabbricazione di articoli in gomma e materie plastiche e altri prodotti della lavorazione di minerali non metalliferi  </c:v>
                  </c:pt>
                  <c:pt idx="6">
                    <c:v>Attività metallurgiche, fabbricazione di prodotti in metallo, esclusi macchinari e attrezzature  </c:v>
                  </c:pt>
                  <c:pt idx="7">
                    <c:v>Fabbricazione di computer e prodotti di elettronica e ottica, fabbricazione di apparecchiature elettriche, fabbricazione di macchinari e apparecchiature n.c.a  </c:v>
                  </c:pt>
                  <c:pt idx="8">
                    <c:v>Fabbricazione di mezzi di trasporto  </c:v>
                  </c:pt>
                  <c:pt idx="9">
                    <c:v>Fabbricazione di mobili, altre industrie manifatturiere, riparazione e installazione di macchine e apparecchiature  </c:v>
                  </c:pt>
                  <c:pt idx="10">
                    <c:v>Industrie non manifatturiere  </c:v>
                  </c:pt>
                  <c:pt idx="11">
                    <c:v>Altri prodotti  </c:v>
                  </c:pt>
                </c:lvl>
              </c:multiLvlStrCache>
            </c:multiLvlStrRef>
          </c:cat>
          <c:val>
            <c:numRef>
              <c:f>'2022-Q1 Q2 Q3'!$B$43:$M$43</c:f>
              <c:numCache>
                <c:formatCode>#,##0.0</c:formatCode>
                <c:ptCount val="12"/>
                <c:pt idx="0">
                  <c:v>52286.840000000004</c:v>
                </c:pt>
                <c:pt idx="1">
                  <c:v>580732.97</c:v>
                </c:pt>
                <c:pt idx="2">
                  <c:v>307861.62</c:v>
                </c:pt>
                <c:pt idx="3">
                  <c:v>80040.97</c:v>
                </c:pt>
                <c:pt idx="4">
                  <c:v>947215.55</c:v>
                </c:pt>
                <c:pt idx="5">
                  <c:v>568805.91</c:v>
                </c:pt>
                <c:pt idx="6">
                  <c:v>492382.86</c:v>
                </c:pt>
                <c:pt idx="7">
                  <c:v>857434.06</c:v>
                </c:pt>
                <c:pt idx="8">
                  <c:v>2403573.09</c:v>
                </c:pt>
                <c:pt idx="9">
                  <c:v>260052.56</c:v>
                </c:pt>
                <c:pt idx="10">
                  <c:v>6312.2899999999991</c:v>
                </c:pt>
                <c:pt idx="11">
                  <c:v>55078.48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8-4486-4C05-8FF7-E83E02DF5B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0">
          <a:noFill/>
        </a:ln>
      </c:spPr>
    </c:plotArea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c:style val="2"/>
  <c:chart>
    <c:title>
      <c:tx>
        <c:rich>
          <a:bodyPr rot="0"/>
          <a:lstStyle/>
          <a:p>
            <a:pPr>
              <a:defRPr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it-IT" sz="1400" b="0" strike="noStrike" spc="-1">
                <a:solidFill>
                  <a:srgbClr val="595959"/>
                </a:solidFill>
                <a:latin typeface="Calibri"/>
              </a:rPr>
              <a:t>Pescara  </a:t>
            </a:r>
          </a:p>
        </c:rich>
      </c:tx>
      <c:layout/>
      <c:overlay val="0"/>
      <c:spPr>
        <a:noFill/>
        <a:ln w="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'2022-Q1 Q2 Q3'!$A$44</c:f>
              <c:strCache>
                <c:ptCount val="1"/>
                <c:pt idx="0">
                  <c:v>Pescara  </c:v>
                </c:pt>
              </c:strCache>
            </c:strRef>
          </c:tx>
          <c:spPr>
            <a:solidFill>
              <a:srgbClr val="4F81BD"/>
            </a:solidFill>
            <a:ln w="0">
              <a:noFill/>
            </a:ln>
          </c:spPr>
          <c:dPt>
            <c:idx val="0"/>
            <c:bubble3D val="0"/>
            <c:spPr>
              <a:solidFill>
                <a:srgbClr val="4F81BD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F9D9-400C-BA2D-F01310D2CF36}"/>
              </c:ext>
            </c:extLst>
          </c:dPt>
          <c:dPt>
            <c:idx val="1"/>
            <c:bubble3D val="0"/>
            <c:spPr>
              <a:solidFill>
                <a:srgbClr val="C0504D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F9D9-400C-BA2D-F01310D2CF36}"/>
              </c:ext>
            </c:extLst>
          </c:dPt>
          <c:dPt>
            <c:idx val="2"/>
            <c:bubble3D val="0"/>
            <c:spPr>
              <a:solidFill>
                <a:srgbClr val="9BBB59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F9D9-400C-BA2D-F01310D2CF36}"/>
              </c:ext>
            </c:extLst>
          </c:dPt>
          <c:dPt>
            <c:idx val="3"/>
            <c:bubble3D val="0"/>
            <c:spPr>
              <a:solidFill>
                <a:srgbClr val="8064A2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F9D9-400C-BA2D-F01310D2CF36}"/>
              </c:ext>
            </c:extLst>
          </c:dPt>
          <c:dPt>
            <c:idx val="4"/>
            <c:bubble3D val="0"/>
            <c:spPr>
              <a:solidFill>
                <a:srgbClr val="4BACC6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F9D9-400C-BA2D-F01310D2CF36}"/>
              </c:ext>
            </c:extLst>
          </c:dPt>
          <c:dPt>
            <c:idx val="5"/>
            <c:bubble3D val="0"/>
            <c:spPr>
              <a:solidFill>
                <a:srgbClr val="F79646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F9D9-400C-BA2D-F01310D2CF36}"/>
              </c:ext>
            </c:extLst>
          </c:dPt>
          <c:dPt>
            <c:idx val="6"/>
            <c:bubble3D val="0"/>
            <c:spPr>
              <a:solidFill>
                <a:srgbClr val="2C4D75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F9D9-400C-BA2D-F01310D2CF36}"/>
              </c:ext>
            </c:extLst>
          </c:dPt>
          <c:dPt>
            <c:idx val="7"/>
            <c:bubble3D val="0"/>
            <c:spPr>
              <a:solidFill>
                <a:srgbClr val="772C2A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F9D9-400C-BA2D-F01310D2CF36}"/>
              </c:ext>
            </c:extLst>
          </c:dPt>
          <c:dPt>
            <c:idx val="8"/>
            <c:bubble3D val="0"/>
            <c:spPr>
              <a:solidFill>
                <a:srgbClr val="5F7530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F9D9-400C-BA2D-F01310D2CF36}"/>
              </c:ext>
            </c:extLst>
          </c:dPt>
          <c:dPt>
            <c:idx val="9"/>
            <c:bubble3D val="0"/>
            <c:spPr>
              <a:solidFill>
                <a:srgbClr val="4D3B62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F9D9-400C-BA2D-F01310D2CF36}"/>
              </c:ext>
            </c:extLst>
          </c:dPt>
          <c:dPt>
            <c:idx val="10"/>
            <c:bubble3D val="0"/>
            <c:spPr>
              <a:solidFill>
                <a:srgbClr val="276A7C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5-F9D9-400C-BA2D-F01310D2CF36}"/>
              </c:ext>
            </c:extLst>
          </c:dPt>
          <c:dPt>
            <c:idx val="11"/>
            <c:bubble3D val="0"/>
            <c:spPr>
              <a:solidFill>
                <a:srgbClr val="B65708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7-F9D9-400C-BA2D-F01310D2CF36}"/>
              </c:ext>
            </c:extLst>
          </c:dPt>
          <c:dLbls>
            <c:dLbl>
              <c:idx val="0"/>
              <c:layout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F9D9-400C-BA2D-F01310D2CF36}"/>
                </c:ext>
              </c:extLst>
            </c:dLbl>
            <c:dLbl>
              <c:idx val="1"/>
              <c:layout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F9D9-400C-BA2D-F01310D2CF36}"/>
                </c:ext>
              </c:extLst>
            </c:dLbl>
            <c:dLbl>
              <c:idx val="2"/>
              <c:layout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F9D9-400C-BA2D-F01310D2CF36}"/>
                </c:ext>
              </c:extLst>
            </c:dLbl>
            <c:dLbl>
              <c:idx val="3"/>
              <c:layout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F9D9-400C-BA2D-F01310D2CF36}"/>
                </c:ext>
              </c:extLst>
            </c:dLbl>
            <c:dLbl>
              <c:idx val="4"/>
              <c:layout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F9D9-400C-BA2D-F01310D2CF36}"/>
                </c:ext>
              </c:extLst>
            </c:dLbl>
            <c:dLbl>
              <c:idx val="5"/>
              <c:layout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F9D9-400C-BA2D-F01310D2CF36}"/>
                </c:ext>
              </c:extLst>
            </c:dLbl>
            <c:dLbl>
              <c:idx val="6"/>
              <c:layout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F9D9-400C-BA2D-F01310D2CF36}"/>
                </c:ext>
              </c:extLst>
            </c:dLbl>
            <c:dLbl>
              <c:idx val="7"/>
              <c:layout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F9D9-400C-BA2D-F01310D2CF36}"/>
                </c:ext>
              </c:extLst>
            </c:dLbl>
            <c:dLbl>
              <c:idx val="8"/>
              <c:layout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F9D9-400C-BA2D-F01310D2CF36}"/>
                </c:ext>
              </c:extLst>
            </c:dLbl>
            <c:dLbl>
              <c:idx val="9"/>
              <c:layout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F9D9-400C-BA2D-F01310D2CF36}"/>
                </c:ext>
              </c:extLst>
            </c:dLbl>
            <c:dLbl>
              <c:idx val="10"/>
              <c:layout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F9D9-400C-BA2D-F01310D2CF36}"/>
                </c:ext>
              </c:extLst>
            </c:dLbl>
            <c:dLbl>
              <c:idx val="11"/>
              <c:layout/>
              <c:spPr/>
              <c:txPr>
                <a:bodyPr wrap="square"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F9D9-400C-BA2D-F01310D2CF3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900" b="0" strike="noStrike" spc="-1">
                    <a:solidFill>
                      <a:srgbClr val="404040"/>
                    </a:solidFill>
                    <a:latin typeface="Calibri"/>
                  </a:defRPr>
                </a:pPr>
                <a:endParaRPr lang="it-IT"/>
              </a:p>
            </c:txPr>
            <c:dLblPos val="bestFit"/>
            <c:showLegendKey val="0"/>
            <c:showVal val="1"/>
            <c:showCatName val="1"/>
            <c:showSerName val="0"/>
            <c:showPercent val="1"/>
            <c:showBubbleSize val="1"/>
            <c:separator>; </c:separator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'2022-Q1 Q2 Q3'!$B$41:$M$41</c:f>
              <c:strCache>
                <c:ptCount val="12"/>
                <c:pt idx="0">
                  <c:v>Agricoltura  </c:v>
                </c:pt>
                <c:pt idx="1">
                  <c:v>Industrie alimentari, delle bevande e del tabacco  </c:v>
                </c:pt>
                <c:pt idx="2">
                  <c:v>Industrie tessili, confezione di articoli di abbigliamento e di articoli in pelle e simili  </c:v>
                </c:pt>
                <c:pt idx="3">
                  <c:v>Industria del legno, della carta, editoria  </c:v>
                </c:pt>
                <c:pt idx="4">
                  <c:v>Fabbricazione di coke e prodotti derivanti dalla raffinazione del petrolio, fabbricazione di prodotti chimici e farmaceutici  </c:v>
                </c:pt>
                <c:pt idx="5">
                  <c:v>Fabbricazione di articoli in gomma e materie plastiche e altri prodotti della lavorazione di minerali non metalliferi  </c:v>
                </c:pt>
                <c:pt idx="6">
                  <c:v>Attività metallurgiche, fabbricazione di prodotti in metallo, esclusi macchinari e attrezzature  </c:v>
                </c:pt>
                <c:pt idx="7">
                  <c:v>Fabbricazione di computer e prodotti di elettronica e ottica, fabbricazione di apparecchiature elettriche, fabbricazione di macchinari e apparecchiature n.c.a  </c:v>
                </c:pt>
                <c:pt idx="8">
                  <c:v>Fabbricazione di mezzi di trasporto  </c:v>
                </c:pt>
                <c:pt idx="9">
                  <c:v>Fabbricazione di mobili, altre industrie manifatturiere, riparazione e installazione di macchine e apparecchiature  </c:v>
                </c:pt>
                <c:pt idx="10">
                  <c:v>Industrie non manifatturiere  </c:v>
                </c:pt>
                <c:pt idx="11">
                  <c:v>Altri prodotti  </c:v>
                </c:pt>
              </c:strCache>
            </c:strRef>
          </c:cat>
          <c:val>
            <c:numRef>
              <c:f>'2022-Q1 Q2 Q3'!$B$44:$M$44</c:f>
              <c:numCache>
                <c:formatCode>#,##0.0</c:formatCode>
                <c:ptCount val="12"/>
                <c:pt idx="0">
                  <c:v>11130.65</c:v>
                </c:pt>
                <c:pt idx="1">
                  <c:v>72096.510000000009</c:v>
                </c:pt>
                <c:pt idx="2">
                  <c:v>37019.32</c:v>
                </c:pt>
                <c:pt idx="3">
                  <c:v>3027.57</c:v>
                </c:pt>
                <c:pt idx="4">
                  <c:v>71233.86</c:v>
                </c:pt>
                <c:pt idx="5">
                  <c:v>14497.570000000002</c:v>
                </c:pt>
                <c:pt idx="6">
                  <c:v>28564.550000000003</c:v>
                </c:pt>
                <c:pt idx="7">
                  <c:v>94049.489999999991</c:v>
                </c:pt>
                <c:pt idx="8">
                  <c:v>19192.099999999999</c:v>
                </c:pt>
                <c:pt idx="9">
                  <c:v>36733.53</c:v>
                </c:pt>
                <c:pt idx="10">
                  <c:v>13.99</c:v>
                </c:pt>
                <c:pt idx="11">
                  <c:v>10246.52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8-F9D9-400C-BA2D-F01310D2CF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0">
          <a:noFill/>
        </a:ln>
      </c:spPr>
    </c:plotArea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c:style val="2"/>
  <c:chart>
    <c:title>
      <c:tx>
        <c:rich>
          <a:bodyPr rot="0"/>
          <a:lstStyle/>
          <a:p>
            <a:pPr>
              <a:defRPr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it-IT" sz="1400" b="0" strike="noStrike" spc="-1">
                <a:solidFill>
                  <a:srgbClr val="595959"/>
                </a:solidFill>
                <a:latin typeface="Calibri"/>
              </a:rPr>
              <a:t>Chieti  </a:t>
            </a:r>
          </a:p>
        </c:rich>
      </c:tx>
      <c:layout/>
      <c:overlay val="0"/>
      <c:spPr>
        <a:noFill/>
        <a:ln w="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'2022-Q1 Q2 Q3'!$A$45</c:f>
              <c:strCache>
                <c:ptCount val="1"/>
                <c:pt idx="0">
                  <c:v>Chieti  </c:v>
                </c:pt>
              </c:strCache>
            </c:strRef>
          </c:tx>
          <c:spPr>
            <a:solidFill>
              <a:srgbClr val="4F81BD"/>
            </a:solidFill>
            <a:ln w="0">
              <a:noFill/>
            </a:ln>
          </c:spPr>
          <c:dPt>
            <c:idx val="0"/>
            <c:bubble3D val="0"/>
            <c:spPr>
              <a:solidFill>
                <a:srgbClr val="4F81BD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F2CF-47E9-918A-F78DA298AEAF}"/>
              </c:ext>
            </c:extLst>
          </c:dPt>
          <c:dPt>
            <c:idx val="1"/>
            <c:bubble3D val="0"/>
            <c:spPr>
              <a:solidFill>
                <a:srgbClr val="C0504D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F2CF-47E9-918A-F78DA298AEAF}"/>
              </c:ext>
            </c:extLst>
          </c:dPt>
          <c:dPt>
            <c:idx val="2"/>
            <c:bubble3D val="0"/>
            <c:spPr>
              <a:solidFill>
                <a:srgbClr val="9BBB59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F2CF-47E9-918A-F78DA298AEAF}"/>
              </c:ext>
            </c:extLst>
          </c:dPt>
          <c:dPt>
            <c:idx val="3"/>
            <c:bubble3D val="0"/>
            <c:spPr>
              <a:solidFill>
                <a:srgbClr val="8064A2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F2CF-47E9-918A-F78DA298AEAF}"/>
              </c:ext>
            </c:extLst>
          </c:dPt>
          <c:dPt>
            <c:idx val="4"/>
            <c:bubble3D val="0"/>
            <c:spPr>
              <a:solidFill>
                <a:srgbClr val="4BACC6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F2CF-47E9-918A-F78DA298AEAF}"/>
              </c:ext>
            </c:extLst>
          </c:dPt>
          <c:dPt>
            <c:idx val="5"/>
            <c:bubble3D val="0"/>
            <c:spPr>
              <a:solidFill>
                <a:srgbClr val="F79646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F2CF-47E9-918A-F78DA298AEAF}"/>
              </c:ext>
            </c:extLst>
          </c:dPt>
          <c:dPt>
            <c:idx val="6"/>
            <c:bubble3D val="0"/>
            <c:spPr>
              <a:solidFill>
                <a:srgbClr val="2C4D75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F2CF-47E9-918A-F78DA298AEAF}"/>
              </c:ext>
            </c:extLst>
          </c:dPt>
          <c:dPt>
            <c:idx val="7"/>
            <c:bubble3D val="0"/>
            <c:spPr>
              <a:solidFill>
                <a:srgbClr val="772C2A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F2CF-47E9-918A-F78DA298AEAF}"/>
              </c:ext>
            </c:extLst>
          </c:dPt>
          <c:dPt>
            <c:idx val="8"/>
            <c:bubble3D val="0"/>
            <c:spPr>
              <a:solidFill>
                <a:srgbClr val="5F7530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F2CF-47E9-918A-F78DA298AEAF}"/>
              </c:ext>
            </c:extLst>
          </c:dPt>
          <c:dPt>
            <c:idx val="9"/>
            <c:bubble3D val="0"/>
            <c:spPr>
              <a:solidFill>
                <a:srgbClr val="4D3B62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F2CF-47E9-918A-F78DA298AEAF}"/>
              </c:ext>
            </c:extLst>
          </c:dPt>
          <c:dPt>
            <c:idx val="10"/>
            <c:bubble3D val="0"/>
            <c:spPr>
              <a:solidFill>
                <a:srgbClr val="276A7C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5-F2CF-47E9-918A-F78DA298AEAF}"/>
              </c:ext>
            </c:extLst>
          </c:dPt>
          <c:dPt>
            <c:idx val="11"/>
            <c:bubble3D val="0"/>
            <c:spPr>
              <a:solidFill>
                <a:srgbClr val="B65708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7-F2CF-47E9-918A-F78DA298AEAF}"/>
              </c:ext>
            </c:extLst>
          </c:dPt>
          <c:dLbls>
            <c:dLbl>
              <c:idx val="0"/>
              <c:layout/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2CF-47E9-918A-F78DA298AEAF}"/>
                </c:ext>
              </c:extLst>
            </c:dLbl>
            <c:dLbl>
              <c:idx val="1"/>
              <c:layout/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2CF-47E9-918A-F78DA298AEAF}"/>
                </c:ext>
              </c:extLst>
            </c:dLbl>
            <c:dLbl>
              <c:idx val="2"/>
              <c:layout/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2CF-47E9-918A-F78DA298AEAF}"/>
                </c:ext>
              </c:extLst>
            </c:dLbl>
            <c:dLbl>
              <c:idx val="3"/>
              <c:layout/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2CF-47E9-918A-F78DA298AEAF}"/>
                </c:ext>
              </c:extLst>
            </c:dLbl>
            <c:dLbl>
              <c:idx val="4"/>
              <c:layout/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2CF-47E9-918A-F78DA298AEAF}"/>
                </c:ext>
              </c:extLst>
            </c:dLbl>
            <c:dLbl>
              <c:idx val="5"/>
              <c:layout/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2CF-47E9-918A-F78DA298AEAF}"/>
                </c:ext>
              </c:extLst>
            </c:dLbl>
            <c:dLbl>
              <c:idx val="6"/>
              <c:layout/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2CF-47E9-918A-F78DA298AEAF}"/>
                </c:ext>
              </c:extLst>
            </c:dLbl>
            <c:dLbl>
              <c:idx val="7"/>
              <c:layout/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F2CF-47E9-918A-F78DA298AEAF}"/>
                </c:ext>
              </c:extLst>
            </c:dLbl>
            <c:dLbl>
              <c:idx val="8"/>
              <c:layout/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F2CF-47E9-918A-F78DA298AEAF}"/>
                </c:ext>
              </c:extLst>
            </c:dLbl>
            <c:dLbl>
              <c:idx val="9"/>
              <c:layout/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F2CF-47E9-918A-F78DA298AEAF}"/>
                </c:ext>
              </c:extLst>
            </c:dLbl>
            <c:dLbl>
              <c:idx val="10"/>
              <c:layout/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F2CF-47E9-918A-F78DA298AEAF}"/>
                </c:ext>
              </c:extLst>
            </c:dLbl>
            <c:dLbl>
              <c:idx val="11"/>
              <c:layout/>
              <c:spPr/>
              <c:txPr>
                <a:bodyPr wrap="square"/>
                <a:lstStyle/>
                <a:p>
                  <a:pPr>
                    <a:defRPr sz="1000" b="0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it-IT"/>
                </a:p>
              </c:txPr>
              <c:dLblPos val="bestFit"/>
              <c:showLegendKey val="0"/>
              <c:showVal val="1"/>
              <c:showCatName val="1"/>
              <c:showSerName val="0"/>
              <c:showPercent val="1"/>
              <c:showBubbleSize val="1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F2CF-47E9-918A-F78DA298AEA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dLblPos val="bestFit"/>
            <c:showLegendKey val="0"/>
            <c:showVal val="1"/>
            <c:showCatName val="1"/>
            <c:showSerName val="0"/>
            <c:showPercent val="1"/>
            <c:showBubbleSize val="1"/>
            <c:separator>; </c:separator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multiLvlStrRef>
              <c:f>'2022-Q1 Q2 Q3'!$B$41:$M$42</c:f>
              <c:multiLvlStrCache>
                <c:ptCount val="12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</c:lvl>
                <c:lvl>
                  <c:pt idx="0">
                    <c:v>Agricoltura  </c:v>
                  </c:pt>
                  <c:pt idx="1">
                    <c:v>Industrie alimentari, delle bevande e del tabacco  </c:v>
                  </c:pt>
                  <c:pt idx="2">
                    <c:v>Industrie tessili, confezione di articoli di abbigliamento e di articoli in pelle e simili  </c:v>
                  </c:pt>
                  <c:pt idx="3">
                    <c:v>Industria del legno, della carta, editoria  </c:v>
                  </c:pt>
                  <c:pt idx="4">
                    <c:v>Fabbricazione di coke e prodotti derivanti dalla raffinazione del petrolio, fabbricazione di prodotti chimici e farmaceutici  </c:v>
                  </c:pt>
                  <c:pt idx="5">
                    <c:v>Fabbricazione di articoli in gomma e materie plastiche e altri prodotti della lavorazione di minerali non metalliferi  </c:v>
                  </c:pt>
                  <c:pt idx="6">
                    <c:v>Attività metallurgiche, fabbricazione di prodotti in metallo, esclusi macchinari e attrezzature  </c:v>
                  </c:pt>
                  <c:pt idx="7">
                    <c:v>Fabbricazione di computer e prodotti di elettronica e ottica, fabbricazione di apparecchiature elettriche, fabbricazione di macchinari e apparecchiature n.c.a  </c:v>
                  </c:pt>
                  <c:pt idx="8">
                    <c:v>Fabbricazione di mezzi di trasporto  </c:v>
                  </c:pt>
                  <c:pt idx="9">
                    <c:v>Fabbricazione di mobili, altre industrie manifatturiere, riparazione e installazione di macchine e apparecchiature  </c:v>
                  </c:pt>
                  <c:pt idx="10">
                    <c:v>Industrie non manifatturiere  </c:v>
                  </c:pt>
                  <c:pt idx="11">
                    <c:v>Altri prodotti  </c:v>
                  </c:pt>
                </c:lvl>
              </c:multiLvlStrCache>
            </c:multiLvlStrRef>
          </c:cat>
          <c:val>
            <c:numRef>
              <c:f>'2022-Q1 Q2 Q3'!$B$45:$M$45</c:f>
              <c:numCache>
                <c:formatCode>#,##0.0</c:formatCode>
                <c:ptCount val="12"/>
                <c:pt idx="0">
                  <c:v>9492.01</c:v>
                </c:pt>
                <c:pt idx="1">
                  <c:v>357077.47000000003</c:v>
                </c:pt>
                <c:pt idx="2">
                  <c:v>38887.289999999994</c:v>
                </c:pt>
                <c:pt idx="3">
                  <c:v>20497.620000000003</c:v>
                </c:pt>
                <c:pt idx="4">
                  <c:v>229526.40999999997</c:v>
                </c:pt>
                <c:pt idx="5">
                  <c:v>340351.82</c:v>
                </c:pt>
                <c:pt idx="6">
                  <c:v>237964.22999999998</c:v>
                </c:pt>
                <c:pt idx="7">
                  <c:v>369307.05</c:v>
                </c:pt>
                <c:pt idx="8">
                  <c:v>2232798.42</c:v>
                </c:pt>
                <c:pt idx="9">
                  <c:v>62139.35</c:v>
                </c:pt>
                <c:pt idx="10">
                  <c:v>2752.92</c:v>
                </c:pt>
                <c:pt idx="11">
                  <c:v>15095.55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8-F2CF-47E9-918A-F78DA298AE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0">
          <a:noFill/>
        </a:ln>
      </c:spPr>
    </c:plotArea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c:style val="2"/>
  <c:chart>
    <c:title>
      <c:tx>
        <c:rich>
          <a:bodyPr rot="0"/>
          <a:lstStyle/>
          <a:p>
            <a:pPr>
              <a:defRPr lang="it-IT" sz="1800" b="1" strike="noStrike" spc="-1">
                <a:solidFill>
                  <a:srgbClr val="000000"/>
                </a:solidFill>
                <a:latin typeface="Calibri"/>
              </a:defRPr>
            </a:pPr>
            <a:r>
              <a:rPr lang="it-IT" sz="1800" b="1" strike="noStrike" spc="-1">
                <a:solidFill>
                  <a:srgbClr val="000000"/>
                </a:solidFill>
                <a:latin typeface="Calibri"/>
              </a:rPr>
              <a:t>Saldo import export Pescara gennaio settembre
</a:t>
            </a:r>
          </a:p>
        </c:rich>
      </c:tx>
      <c:layout/>
      <c:overlay val="0"/>
      <c:spPr>
        <a:noFill/>
        <a:ln w="0">
          <a:noFill/>
        </a:ln>
      </c:spPr>
    </c:title>
    <c:autoTitleDeleted val="0"/>
    <c:view3D>
      <c:rotX val="15"/>
      <c:rotY val="20"/>
      <c:rAngAx val="1"/>
    </c:view3D>
    <c:floor>
      <c:thickness val="0"/>
      <c:spPr>
        <a:noFill/>
        <a:ln w="9360">
          <a:solidFill>
            <a:srgbClr val="878787"/>
          </a:solidFill>
          <a:round/>
        </a:ln>
      </c:spPr>
    </c:floor>
    <c:sideWall>
      <c:thickness val="0"/>
      <c:spPr>
        <a:noFill/>
        <a:ln w="9360">
          <a:solidFill>
            <a:srgbClr val="878787"/>
          </a:solidFill>
          <a:round/>
        </a:ln>
      </c:spPr>
    </c:sideWall>
    <c:backWall>
      <c:thickness val="0"/>
      <c:spPr>
        <a:noFill/>
        <a:ln w="9360">
          <a:solidFill>
            <a:srgbClr val="878787"/>
          </a:solidFill>
          <a:round/>
        </a:ln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v>2021</c:v>
          </c:tx>
          <c:spPr>
            <a:solidFill>
              <a:srgbClr val="C0504D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saldoimportexport!$B$39:$N$39</c:f>
              <c:strCache>
                <c:ptCount val="13"/>
                <c:pt idx="0">
                  <c:v>Agricoltura  </c:v>
                </c:pt>
                <c:pt idx="1">
                  <c:v>Industrie alimentari, delle bevande e del tabacco  </c:v>
                </c:pt>
                <c:pt idx="2">
                  <c:v>Industrie tessili, confezione di articoli di abbigliamento e di articoli in pelle e simili  </c:v>
                </c:pt>
                <c:pt idx="3">
                  <c:v>Industria del legno, della carta, editoria  </c:v>
                </c:pt>
                <c:pt idx="4">
                  <c:v>Fabbricazione di coke e prodotti derivanti dalla raffinazione del petrolio, fabbricazione di prodotti chimici e farmaceutici  </c:v>
                </c:pt>
                <c:pt idx="5">
                  <c:v>Fabbricazione di articoli in gomma e materie plastiche e altri prodotti della lavorazione di minerali non metalliferi  </c:v>
                </c:pt>
                <c:pt idx="6">
                  <c:v>Attività metallurgiche, fabbricazione di prodotti in metallo, esclusi macchinari e attrezzature  </c:v>
                </c:pt>
                <c:pt idx="7">
                  <c:v>Fabbricazione di computer e prodotti di elettronica e ottica, fabbricazione di apparecchiature elettriche, fabbricazione di macchinari e apparecchiature n.c.a  </c:v>
                </c:pt>
                <c:pt idx="8">
                  <c:v>Fabbricazione di mezzi di trasporto  </c:v>
                </c:pt>
                <c:pt idx="9">
                  <c:v>Fabbricazione di mobili, altre industrie manifatturiere, riparazione e installazione di macchine e apparecchiature  </c:v>
                </c:pt>
                <c:pt idx="10">
                  <c:v>Industrie non manifatturiere  </c:v>
                </c:pt>
                <c:pt idx="11">
                  <c:v>Altri prodotti  </c:v>
                </c:pt>
                <c:pt idx="12">
                  <c:v>Totale  </c:v>
                </c:pt>
              </c:strCache>
            </c:strRef>
          </c:cat>
          <c:val>
            <c:numRef>
              <c:f>saldoimportexport!$B$41:$N$41</c:f>
              <c:numCache>
                <c:formatCode>General</c:formatCode>
                <c:ptCount val="13"/>
                <c:pt idx="0">
                  <c:v>-14096.070000000002</c:v>
                </c:pt>
                <c:pt idx="1">
                  <c:v>30123.919999999998</c:v>
                </c:pt>
                <c:pt idx="2">
                  <c:v>-6468.18</c:v>
                </c:pt>
                <c:pt idx="3">
                  <c:v>-41359.35</c:v>
                </c:pt>
                <c:pt idx="4">
                  <c:v>5334.6500000000087</c:v>
                </c:pt>
                <c:pt idx="5">
                  <c:v>-33748.089999999997</c:v>
                </c:pt>
                <c:pt idx="6">
                  <c:v>2577.8999999999942</c:v>
                </c:pt>
                <c:pt idx="7">
                  <c:v>53457.97</c:v>
                </c:pt>
                <c:pt idx="8">
                  <c:v>-12381.010000000002</c:v>
                </c:pt>
                <c:pt idx="9">
                  <c:v>20196.740000000002</c:v>
                </c:pt>
                <c:pt idx="10">
                  <c:v>-766.65000000000009</c:v>
                </c:pt>
                <c:pt idx="11">
                  <c:v>-4669.0200000000004</c:v>
                </c:pt>
                <c:pt idx="12">
                  <c:v>-1797.1600000000326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C6D-426D-8DD3-4F4879DBB006}"/>
            </c:ext>
          </c:extLst>
        </c:ser>
        <c:ser>
          <c:idx val="1"/>
          <c:order val="1"/>
          <c:tx>
            <c:v>2022</c:v>
          </c:tx>
          <c:spPr>
            <a:solidFill>
              <a:srgbClr val="4F81BD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saldoimportexport!$B$39:$N$39</c:f>
              <c:strCache>
                <c:ptCount val="13"/>
                <c:pt idx="0">
                  <c:v>Agricoltura  </c:v>
                </c:pt>
                <c:pt idx="1">
                  <c:v>Industrie alimentari, delle bevande e del tabacco  </c:v>
                </c:pt>
                <c:pt idx="2">
                  <c:v>Industrie tessili, confezione di articoli di abbigliamento e di articoli in pelle e simili  </c:v>
                </c:pt>
                <c:pt idx="3">
                  <c:v>Industria del legno, della carta, editoria  </c:v>
                </c:pt>
                <c:pt idx="4">
                  <c:v>Fabbricazione di coke e prodotti derivanti dalla raffinazione del petrolio, fabbricazione di prodotti chimici e farmaceutici  </c:v>
                </c:pt>
                <c:pt idx="5">
                  <c:v>Fabbricazione di articoli in gomma e materie plastiche e altri prodotti della lavorazione di minerali non metalliferi  </c:v>
                </c:pt>
                <c:pt idx="6">
                  <c:v>Attività metallurgiche, fabbricazione di prodotti in metallo, esclusi macchinari e attrezzature  </c:v>
                </c:pt>
                <c:pt idx="7">
                  <c:v>Fabbricazione di computer e prodotti di elettronica e ottica, fabbricazione di apparecchiature elettriche, fabbricazione di macchinari e apparecchiature n.c.a  </c:v>
                </c:pt>
                <c:pt idx="8">
                  <c:v>Fabbricazione di mezzi di trasporto  </c:v>
                </c:pt>
                <c:pt idx="9">
                  <c:v>Fabbricazione di mobili, altre industrie manifatturiere, riparazione e installazione di macchine e apparecchiature  </c:v>
                </c:pt>
                <c:pt idx="10">
                  <c:v>Industrie non manifatturiere  </c:v>
                </c:pt>
                <c:pt idx="11">
                  <c:v>Altri prodotti  </c:v>
                </c:pt>
                <c:pt idx="12">
                  <c:v>Totale  </c:v>
                </c:pt>
              </c:strCache>
            </c:strRef>
          </c:cat>
          <c:val>
            <c:numRef>
              <c:f>saldoimportexport!$B$42:$N$42</c:f>
              <c:numCache>
                <c:formatCode>General</c:formatCode>
                <c:ptCount val="13"/>
                <c:pt idx="0">
                  <c:v>-20753.769999999997</c:v>
                </c:pt>
                <c:pt idx="1">
                  <c:v>30776.310000000005</c:v>
                </c:pt>
                <c:pt idx="2">
                  <c:v>-6116.3800000000047</c:v>
                </c:pt>
                <c:pt idx="3">
                  <c:v>-71372.109999999986</c:v>
                </c:pt>
                <c:pt idx="4">
                  <c:v>-14279.179999999993</c:v>
                </c:pt>
                <c:pt idx="5">
                  <c:v>-39567.14</c:v>
                </c:pt>
                <c:pt idx="6">
                  <c:v>-1173.2999999999956</c:v>
                </c:pt>
                <c:pt idx="7">
                  <c:v>17365.649999999994</c:v>
                </c:pt>
                <c:pt idx="8">
                  <c:v>-35539.120000000003</c:v>
                </c:pt>
                <c:pt idx="9">
                  <c:v>2593.3699999999953</c:v>
                </c:pt>
                <c:pt idx="10">
                  <c:v>-1711.18</c:v>
                </c:pt>
                <c:pt idx="11">
                  <c:v>-16072.07</c:v>
                </c:pt>
                <c:pt idx="12">
                  <c:v>-155848.95999999996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C6D-426D-8DD3-4F4879DBB0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70932352"/>
        <c:axId val="70933888"/>
        <c:axId val="0"/>
      </c:bar3DChart>
      <c:catAx>
        <c:axId val="70932352"/>
        <c:scaling>
          <c:orientation val="minMax"/>
        </c:scaling>
        <c:delete val="0"/>
        <c:axPos val="b"/>
        <c:numFmt formatCode="General" sourceLinked="0"/>
        <c:majorTickMark val="out"/>
        <c:minorTickMark val="in"/>
        <c:tickLblPos val="low"/>
        <c:spPr>
          <a:ln w="9360">
            <a:solidFill>
              <a:srgbClr val="878787"/>
            </a:solidFill>
            <a:round/>
          </a:ln>
        </c:spPr>
        <c:txPr>
          <a:bodyPr rot="1080000"/>
          <a:lstStyle/>
          <a:p>
            <a:pPr>
              <a:defRPr sz="1000" b="0" strike="noStrike" spc="-1">
                <a:solidFill>
                  <a:srgbClr val="000000"/>
                </a:solidFill>
                <a:latin typeface="Calibri"/>
              </a:defRPr>
            </a:pPr>
            <a:endParaRPr lang="it-IT"/>
          </a:p>
        </c:txPr>
        <c:crossAx val="70933888"/>
        <c:crosses val="autoZero"/>
        <c:auto val="1"/>
        <c:lblAlgn val="ctr"/>
        <c:lblOffset val="100"/>
        <c:noMultiLvlLbl val="0"/>
      </c:catAx>
      <c:valAx>
        <c:axId val="70933888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numFmt formatCode="General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latin typeface="Calibri"/>
              </a:defRPr>
            </a:pPr>
            <a:endParaRPr lang="it-IT"/>
          </a:p>
        </c:txPr>
        <c:crossAx val="70932352"/>
        <c:crosses val="autoZero"/>
        <c:crossBetween val="between"/>
        <c:dispUnits>
          <c:builtInUnit val="thousands"/>
          <c:dispUnitsLbl>
            <c:layout/>
          </c:dispUnitsLbl>
        </c:dispUnits>
      </c:valAx>
    </c:plotArea>
    <c:legend>
      <c:legendPos val="r"/>
      <c:layout/>
      <c:overlay val="0"/>
      <c:spPr>
        <a:noFill/>
        <a:ln w="0">
          <a:noFill/>
        </a:ln>
      </c:spPr>
      <c:txPr>
        <a:bodyPr/>
        <a:lstStyle/>
        <a:p>
          <a:pPr>
            <a:defRPr sz="1000" b="0" strike="noStrike" spc="-1">
              <a:solidFill>
                <a:srgbClr val="000000"/>
              </a:solidFill>
              <a:latin typeface="Calibri"/>
            </a:defRPr>
          </a:pPr>
          <a:endParaRPr lang="it-IT"/>
        </a:p>
      </c:txPr>
    </c:legend>
    <c:plotVisOnly val="1"/>
    <c:dispBlanksAs val="gap"/>
    <c:showDLblsOverMax val="1"/>
  </c:chart>
  <c:spPr>
    <a:noFill/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c:style val="2"/>
  <c:chart>
    <c:title>
      <c:tx>
        <c:rich>
          <a:bodyPr rot="0"/>
          <a:lstStyle/>
          <a:p>
            <a:pPr>
              <a:defRPr lang="it-IT" sz="1800" b="1" strike="noStrike" spc="-1">
                <a:solidFill>
                  <a:srgbClr val="000000"/>
                </a:solidFill>
                <a:latin typeface="Calibri"/>
              </a:defRPr>
            </a:pPr>
            <a:r>
              <a:rPr lang="it-IT" sz="1800" b="1" strike="noStrike" spc="-1">
                <a:solidFill>
                  <a:srgbClr val="000000"/>
                </a:solidFill>
                <a:latin typeface="Calibri"/>
              </a:rPr>
              <a:t>Saldo import export Chieti gennaio settembre</a:t>
            </a:r>
          </a:p>
        </c:rich>
      </c:tx>
      <c:layout/>
      <c:overlay val="0"/>
      <c:spPr>
        <a:noFill/>
        <a:ln w="0">
          <a:noFill/>
        </a:ln>
      </c:spPr>
    </c:title>
    <c:autoTitleDeleted val="0"/>
    <c:view3D>
      <c:rotX val="15"/>
      <c:rotY val="20"/>
      <c:rAngAx val="1"/>
    </c:view3D>
    <c:floor>
      <c:thickness val="0"/>
      <c:spPr>
        <a:noFill/>
        <a:ln w="9360">
          <a:solidFill>
            <a:srgbClr val="878787"/>
          </a:solidFill>
          <a:round/>
        </a:ln>
      </c:spPr>
    </c:floor>
    <c:sideWall>
      <c:thickness val="0"/>
      <c:spPr>
        <a:noFill/>
        <a:ln w="9360">
          <a:solidFill>
            <a:srgbClr val="878787"/>
          </a:solidFill>
          <a:round/>
        </a:ln>
      </c:spPr>
    </c:sideWall>
    <c:backWall>
      <c:thickness val="0"/>
      <c:spPr>
        <a:noFill/>
        <a:ln w="9360">
          <a:solidFill>
            <a:srgbClr val="878787"/>
          </a:solidFill>
          <a:round/>
        </a:ln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v>2021</c:v>
          </c:tx>
          <c:spPr>
            <a:solidFill>
              <a:srgbClr val="FFFF00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saldoimportexport!$R$39:$AD$39</c:f>
              <c:strCache>
                <c:ptCount val="13"/>
                <c:pt idx="0">
                  <c:v>Agricoltura  </c:v>
                </c:pt>
                <c:pt idx="1">
                  <c:v>Industrie alimentari, delle bevande e del tabacco  </c:v>
                </c:pt>
                <c:pt idx="2">
                  <c:v>Industrie tessili, confezione di articoli di abbigliamento e di articoli in pelle e simili  </c:v>
                </c:pt>
                <c:pt idx="3">
                  <c:v>Industria del legno, della carta, editoria  </c:v>
                </c:pt>
                <c:pt idx="4">
                  <c:v>Fabbricazione di coke e prodotti derivanti dalla raffinazione del petrolio, fabbricazione di prodotti chimici e farmaceutici  </c:v>
                </c:pt>
                <c:pt idx="5">
                  <c:v>Fabbricazione di articoli in gomma e materie plastiche e altri prodotti della lavorazione di minerali non metalliferi  </c:v>
                </c:pt>
                <c:pt idx="6">
                  <c:v>Attività metallurgiche, fabbricazione di prodotti in metallo, esclusi macchinari e attrezzature  </c:v>
                </c:pt>
                <c:pt idx="7">
                  <c:v>Fabbricazione di computer e prodotti di elettronica e ottica, fabbricazione di apparecchiature elettriche, fabbricazione di macchinari e apparecchiature n.c.a  </c:v>
                </c:pt>
                <c:pt idx="8">
                  <c:v>Fabbricazione di mezzi di trasporto  </c:v>
                </c:pt>
                <c:pt idx="9">
                  <c:v>Fabbricazione di mobili, altre industrie manifatturiere, riparazione e installazione di macchine e apparecchiature  </c:v>
                </c:pt>
                <c:pt idx="10">
                  <c:v>Industrie non manifatturiere  </c:v>
                </c:pt>
                <c:pt idx="11">
                  <c:v>Altri prodotti  </c:v>
                </c:pt>
                <c:pt idx="12">
                  <c:v>Totale  </c:v>
                </c:pt>
              </c:strCache>
            </c:strRef>
          </c:cat>
          <c:val>
            <c:numRef>
              <c:f>saldoimportexport!$R$41:$AD$41</c:f>
              <c:numCache>
                <c:formatCode>General</c:formatCode>
                <c:ptCount val="13"/>
                <c:pt idx="0">
                  <c:v>-77901.39</c:v>
                </c:pt>
                <c:pt idx="1">
                  <c:v>217392.9</c:v>
                </c:pt>
                <c:pt idx="2">
                  <c:v>-12732.530000000006</c:v>
                </c:pt>
                <c:pt idx="3">
                  <c:v>-41345.300000000003</c:v>
                </c:pt>
                <c:pt idx="4">
                  <c:v>-83030.790000000023</c:v>
                </c:pt>
                <c:pt idx="5">
                  <c:v>124752.95000000001</c:v>
                </c:pt>
                <c:pt idx="6">
                  <c:v>16356.709999999992</c:v>
                </c:pt>
                <c:pt idx="7">
                  <c:v>-44938.539999999921</c:v>
                </c:pt>
                <c:pt idx="8">
                  <c:v>2271943.63</c:v>
                </c:pt>
                <c:pt idx="9">
                  <c:v>35405.14</c:v>
                </c:pt>
                <c:pt idx="10">
                  <c:v>33636.26</c:v>
                </c:pt>
                <c:pt idx="11">
                  <c:v>-2858.1099999999997</c:v>
                </c:pt>
                <c:pt idx="12">
                  <c:v>2436680.9600000004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D77-4A63-9059-7639B91C86FD}"/>
            </c:ext>
          </c:extLst>
        </c:ser>
        <c:ser>
          <c:idx val="1"/>
          <c:order val="1"/>
          <c:tx>
            <c:v>2022</c:v>
          </c:tx>
          <c:spPr>
            <a:solidFill>
              <a:srgbClr val="92D050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saldoimportexport!$R$39:$AD$39</c:f>
              <c:strCache>
                <c:ptCount val="13"/>
                <c:pt idx="0">
                  <c:v>Agricoltura  </c:v>
                </c:pt>
                <c:pt idx="1">
                  <c:v>Industrie alimentari, delle bevande e del tabacco  </c:v>
                </c:pt>
                <c:pt idx="2">
                  <c:v>Industrie tessili, confezione di articoli di abbigliamento e di articoli in pelle e simili  </c:v>
                </c:pt>
                <c:pt idx="3">
                  <c:v>Industria del legno, della carta, editoria  </c:v>
                </c:pt>
                <c:pt idx="4">
                  <c:v>Fabbricazione di coke e prodotti derivanti dalla raffinazione del petrolio, fabbricazione di prodotti chimici e farmaceutici  </c:v>
                </c:pt>
                <c:pt idx="5">
                  <c:v>Fabbricazione di articoli in gomma e materie plastiche e altri prodotti della lavorazione di minerali non metalliferi  </c:v>
                </c:pt>
                <c:pt idx="6">
                  <c:v>Attività metallurgiche, fabbricazione di prodotti in metallo, esclusi macchinari e attrezzature  </c:v>
                </c:pt>
                <c:pt idx="7">
                  <c:v>Fabbricazione di computer e prodotti di elettronica e ottica, fabbricazione di apparecchiature elettriche, fabbricazione di macchinari e apparecchiature n.c.a  </c:v>
                </c:pt>
                <c:pt idx="8">
                  <c:v>Fabbricazione di mezzi di trasporto  </c:v>
                </c:pt>
                <c:pt idx="9">
                  <c:v>Fabbricazione di mobili, altre industrie manifatturiere, riparazione e installazione di macchine e apparecchiature  </c:v>
                </c:pt>
                <c:pt idx="10">
                  <c:v>Industrie non manifatturiere  </c:v>
                </c:pt>
                <c:pt idx="11">
                  <c:v>Altri prodotti  </c:v>
                </c:pt>
                <c:pt idx="12">
                  <c:v>Totale  </c:v>
                </c:pt>
              </c:strCache>
            </c:strRef>
          </c:cat>
          <c:val>
            <c:numRef>
              <c:f>saldoimportexport!$R$42:$AD$42</c:f>
              <c:numCache>
                <c:formatCode>General</c:formatCode>
                <c:ptCount val="13"/>
                <c:pt idx="0">
                  <c:v>-79380.780000000013</c:v>
                </c:pt>
                <c:pt idx="1">
                  <c:v>238263.16000000003</c:v>
                </c:pt>
                <c:pt idx="2">
                  <c:v>-41547.64</c:v>
                </c:pt>
                <c:pt idx="3">
                  <c:v>-45804.109999999993</c:v>
                </c:pt>
                <c:pt idx="4">
                  <c:v>-7005.8300000000163</c:v>
                </c:pt>
                <c:pt idx="5">
                  <c:v>173288.93</c:v>
                </c:pt>
                <c:pt idx="6">
                  <c:v>47052.819999999978</c:v>
                </c:pt>
                <c:pt idx="7">
                  <c:v>28556.899999999965</c:v>
                </c:pt>
                <c:pt idx="8">
                  <c:v>1625498.5699999998</c:v>
                </c:pt>
                <c:pt idx="9">
                  <c:v>42569.24</c:v>
                </c:pt>
                <c:pt idx="10">
                  <c:v>-23957.950000000004</c:v>
                </c:pt>
                <c:pt idx="11">
                  <c:v>-11555.900000000001</c:v>
                </c:pt>
                <c:pt idx="12">
                  <c:v>1945977.42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D77-4A63-9059-7639B91C86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70974848"/>
        <c:axId val="70993024"/>
        <c:axId val="0"/>
      </c:bar3DChart>
      <c:catAx>
        <c:axId val="70974848"/>
        <c:scaling>
          <c:orientation val="minMax"/>
        </c:scaling>
        <c:delete val="0"/>
        <c:axPos val="b"/>
        <c:numFmt formatCode="General" sourceLinked="0"/>
        <c:majorTickMark val="out"/>
        <c:minorTickMark val="in"/>
        <c:tickLblPos val="low"/>
        <c:spPr>
          <a:ln w="9360">
            <a:solidFill>
              <a:srgbClr val="878787"/>
            </a:solidFill>
            <a:round/>
          </a:ln>
        </c:spPr>
        <c:txPr>
          <a:bodyPr rot="1080000"/>
          <a:lstStyle/>
          <a:p>
            <a:pPr>
              <a:defRPr sz="1000" b="0" strike="noStrike" spc="-1">
                <a:solidFill>
                  <a:srgbClr val="000000"/>
                </a:solidFill>
                <a:latin typeface="Calibri"/>
              </a:defRPr>
            </a:pPr>
            <a:endParaRPr lang="it-IT"/>
          </a:p>
        </c:txPr>
        <c:crossAx val="70993024"/>
        <c:crosses val="autoZero"/>
        <c:auto val="1"/>
        <c:lblAlgn val="ctr"/>
        <c:lblOffset val="100"/>
        <c:noMultiLvlLbl val="0"/>
      </c:catAx>
      <c:valAx>
        <c:axId val="70993024"/>
        <c:scaling>
          <c:orientation val="minMax"/>
        </c:scaling>
        <c:delete val="0"/>
        <c:axPos val="l"/>
        <c:majorGridlines>
          <c:spPr>
            <a:ln w="9360">
              <a:solidFill>
                <a:srgbClr val="878787"/>
              </a:solidFill>
              <a:round/>
            </a:ln>
          </c:spPr>
        </c:majorGridlines>
        <c:numFmt formatCode="General" sourceLinked="0"/>
        <c:majorTickMark val="out"/>
        <c:minorTickMark val="none"/>
        <c:tickLblPos val="nextTo"/>
        <c:spPr>
          <a:ln w="9360">
            <a:solidFill>
              <a:srgbClr val="878787"/>
            </a:solidFill>
            <a:round/>
          </a:ln>
        </c:spPr>
        <c:txPr>
          <a:bodyPr/>
          <a:lstStyle/>
          <a:p>
            <a:pPr>
              <a:defRPr sz="1000" b="0" strike="noStrike" spc="-1">
                <a:solidFill>
                  <a:srgbClr val="000000"/>
                </a:solidFill>
                <a:latin typeface="Calibri"/>
              </a:defRPr>
            </a:pPr>
            <a:endParaRPr lang="it-IT"/>
          </a:p>
        </c:txPr>
        <c:crossAx val="70974848"/>
        <c:crosses val="autoZero"/>
        <c:crossBetween val="between"/>
        <c:dispUnits>
          <c:builtInUnit val="thousands"/>
          <c:dispUnitsLbl>
            <c:layout/>
          </c:dispUnitsLbl>
        </c:dispUnits>
      </c:valAx>
    </c:plotArea>
    <c:legend>
      <c:legendPos val="r"/>
      <c:layout/>
      <c:overlay val="0"/>
      <c:spPr>
        <a:noFill/>
        <a:ln w="0">
          <a:noFill/>
        </a:ln>
      </c:spPr>
      <c:txPr>
        <a:bodyPr/>
        <a:lstStyle/>
        <a:p>
          <a:pPr>
            <a:defRPr sz="1000" b="0" strike="noStrike" spc="-1">
              <a:solidFill>
                <a:srgbClr val="000000"/>
              </a:solidFill>
              <a:latin typeface="Calibri"/>
            </a:defRPr>
          </a:pPr>
          <a:endParaRPr lang="it-IT"/>
        </a:p>
      </c:txPr>
    </c:legend>
    <c:plotVisOnly val="1"/>
    <c:dispBlanksAs val="gap"/>
    <c:showDLblsOverMax val="1"/>
  </c:chart>
  <c:spPr>
    <a:noFill/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c:style val="2"/>
  <c:chart>
    <c:title>
      <c:tx>
        <c:rich>
          <a:bodyPr rot="0"/>
          <a:lstStyle/>
          <a:p>
            <a:pPr>
              <a:defRPr lang="it-IT"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it-IT" sz="1400" b="0" strike="noStrike" spc="-1">
                <a:solidFill>
                  <a:srgbClr val="595959"/>
                </a:solidFill>
                <a:latin typeface="Calibri"/>
              </a:rPr>
              <a:t>Pescara 1° 2° 3° trimestre</a:t>
            </a:r>
          </a:p>
        </c:rich>
      </c:tx>
      <c:layout/>
      <c:overlay val="0"/>
      <c:spPr>
        <a:noFill/>
        <a:ln w="0">
          <a:noFill/>
        </a:ln>
      </c:spPr>
    </c:title>
    <c:autoTitleDeleted val="0"/>
    <c:view3D>
      <c:rotX val="15"/>
      <c:rotY val="20"/>
      <c:rAngAx val="1"/>
    </c:view3D>
    <c:floor>
      <c:thickness val="0"/>
      <c:spPr>
        <a:noFill/>
        <a:ln w="9360">
          <a:noFill/>
        </a:ln>
      </c:spPr>
    </c:floor>
    <c:sideWall>
      <c:thickness val="0"/>
      <c:spPr>
        <a:noFill/>
        <a:ln w="9360">
          <a:noFill/>
        </a:ln>
      </c:spPr>
    </c:sideWall>
    <c:backWall>
      <c:thickness val="0"/>
      <c:spPr>
        <a:noFill/>
        <a:ln w="9360">
          <a:noFill/>
        </a:ln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v>2021</c:v>
          </c:tx>
          <c:spPr>
            <a:solidFill>
              <a:srgbClr val="C0504D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saldoimportexport!$B$85:$D$85</c:f>
              <c:strCache>
                <c:ptCount val="3"/>
                <c:pt idx="0">
                  <c:v>esportazioni</c:v>
                </c:pt>
                <c:pt idx="1">
                  <c:v>importazioni</c:v>
                </c:pt>
                <c:pt idx="2">
                  <c:v>saldo</c:v>
                </c:pt>
              </c:strCache>
            </c:strRef>
          </c:cat>
          <c:val>
            <c:numRef>
              <c:f>saldoimportexport!$B$87:$D$87</c:f>
              <c:numCache>
                <c:formatCode>#,##0.0</c:formatCode>
                <c:ptCount val="3"/>
                <c:pt idx="0">
                  <c:v>397658.85</c:v>
                </c:pt>
                <c:pt idx="1">
                  <c:v>399456.01</c:v>
                </c:pt>
                <c:pt idx="2">
                  <c:v>-1797.1600000000326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82D-44D7-919A-A394E4D87851}"/>
            </c:ext>
          </c:extLst>
        </c:ser>
        <c:ser>
          <c:idx val="1"/>
          <c:order val="1"/>
          <c:tx>
            <c:v>2022</c:v>
          </c:tx>
          <c:spPr>
            <a:solidFill>
              <a:srgbClr val="4F81BD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saldoimportexport!$B$85:$D$85</c:f>
              <c:strCache>
                <c:ptCount val="3"/>
                <c:pt idx="0">
                  <c:v>esportazioni</c:v>
                </c:pt>
                <c:pt idx="1">
                  <c:v>importazioni</c:v>
                </c:pt>
                <c:pt idx="2">
                  <c:v>saldo</c:v>
                </c:pt>
              </c:strCache>
            </c:strRef>
          </c:cat>
          <c:val>
            <c:numRef>
              <c:f>saldoimportexport!$B$86:$D$86</c:f>
              <c:numCache>
                <c:formatCode>#,##0.0</c:formatCode>
                <c:ptCount val="3"/>
                <c:pt idx="0">
                  <c:v>397805.62</c:v>
                </c:pt>
                <c:pt idx="1">
                  <c:v>553654.57999999996</c:v>
                </c:pt>
                <c:pt idx="2" formatCode="General">
                  <c:v>-155848.95999999996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882D-44D7-919A-A394E4D878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71029504"/>
        <c:axId val="71031040"/>
        <c:axId val="0"/>
      </c:bar3DChart>
      <c:catAx>
        <c:axId val="7102950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it-IT"/>
          </a:p>
        </c:txPr>
        <c:crossAx val="71031040"/>
        <c:crosses val="autoZero"/>
        <c:auto val="1"/>
        <c:lblAlgn val="ctr"/>
        <c:lblOffset val="100"/>
        <c:noMultiLvlLbl val="0"/>
      </c:catAx>
      <c:valAx>
        <c:axId val="71031040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#,##0.0" sourceLinked="0"/>
        <c:majorTickMark val="none"/>
        <c:minorTickMark val="none"/>
        <c:tickLblPos val="nextTo"/>
        <c:spPr>
          <a:ln w="936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it-IT"/>
          </a:p>
        </c:txPr>
        <c:crossAx val="71029504"/>
        <c:crosses val="autoZero"/>
        <c:crossBetween val="between"/>
        <c:dispUnits>
          <c:builtInUnit val="thousands"/>
          <c:dispUnitsLbl>
            <c:layout/>
          </c:dispUnitsLbl>
        </c:dispUnits>
      </c:valAx>
      <c:dTable>
        <c:showHorzBorder val="1"/>
        <c:showVertBorder val="1"/>
        <c:showOutline val="1"/>
        <c:showKeys val="1"/>
      </c:dTable>
    </c:plotArea>
    <c:legend>
      <c:legendPos val="b"/>
      <c:layout/>
      <c:overlay val="0"/>
      <c:spPr>
        <a:noFill/>
        <a:ln w="0">
          <a:noFill/>
        </a:ln>
      </c:spPr>
      <c:txPr>
        <a:bodyPr/>
        <a:lstStyle/>
        <a:p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endParaRPr lang="it-IT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c:style val="2"/>
  <c:chart>
    <c:title>
      <c:tx>
        <c:rich>
          <a:bodyPr rot="0"/>
          <a:lstStyle/>
          <a:p>
            <a:pPr>
              <a:defRPr lang="it-IT" sz="1400" b="0" strike="noStrike" spc="-1">
                <a:solidFill>
                  <a:srgbClr val="595959"/>
                </a:solidFill>
                <a:latin typeface="Calibri"/>
              </a:defRPr>
            </a:pPr>
            <a:r>
              <a:rPr lang="it-IT" sz="1400" b="0" strike="noStrike" spc="-1">
                <a:solidFill>
                  <a:srgbClr val="595959"/>
                </a:solidFill>
                <a:latin typeface="Calibri"/>
              </a:rPr>
              <a:t>Chieti 1° 2° 3° trimestre</a:t>
            </a:r>
          </a:p>
        </c:rich>
      </c:tx>
      <c:layout/>
      <c:overlay val="0"/>
      <c:spPr>
        <a:noFill/>
        <a:ln w="0">
          <a:noFill/>
        </a:ln>
      </c:spPr>
    </c:title>
    <c:autoTitleDeleted val="0"/>
    <c:view3D>
      <c:rotX val="15"/>
      <c:rotY val="20"/>
      <c:rAngAx val="1"/>
    </c:view3D>
    <c:floor>
      <c:thickness val="0"/>
      <c:spPr>
        <a:noFill/>
        <a:ln w="9360">
          <a:noFill/>
        </a:ln>
      </c:spPr>
    </c:floor>
    <c:sideWall>
      <c:thickness val="0"/>
      <c:spPr>
        <a:noFill/>
        <a:ln w="9360">
          <a:noFill/>
        </a:ln>
      </c:spPr>
    </c:sideWall>
    <c:backWall>
      <c:thickness val="0"/>
      <c:spPr>
        <a:noFill/>
        <a:ln w="9360">
          <a:noFill/>
        </a:ln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rgbClr val="C0504D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saldoimportexport!$B$99:$D$99</c:f>
              <c:strCache>
                <c:ptCount val="3"/>
                <c:pt idx="0">
                  <c:v>esportazioni</c:v>
                </c:pt>
                <c:pt idx="1">
                  <c:v>importazioni</c:v>
                </c:pt>
                <c:pt idx="2">
                  <c:v>saldo</c:v>
                </c:pt>
              </c:strCache>
            </c:strRef>
          </c:cat>
          <c:val>
            <c:numRef>
              <c:f>saldoimportexport!$B$101:$D$101</c:f>
              <c:numCache>
                <c:formatCode>#,##0.0</c:formatCode>
                <c:ptCount val="3"/>
                <c:pt idx="0">
                  <c:v>4340631.4800000004</c:v>
                </c:pt>
                <c:pt idx="1">
                  <c:v>1903950.52</c:v>
                </c:pt>
                <c:pt idx="2">
                  <c:v>2436680.9600000004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BCD-4D97-ACBC-1ACFF70FF496}"/>
            </c:ext>
          </c:extLst>
        </c:ser>
        <c:ser>
          <c:idx val="1"/>
          <c:order val="1"/>
          <c:spPr>
            <a:solidFill>
              <a:srgbClr val="4F81BD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it-IT"/>
              </a:p>
            </c:txPr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saldoimportexport!$B$99:$D$99</c:f>
              <c:strCache>
                <c:ptCount val="3"/>
                <c:pt idx="0">
                  <c:v>esportazioni</c:v>
                </c:pt>
                <c:pt idx="1">
                  <c:v>importazioni</c:v>
                </c:pt>
                <c:pt idx="2">
                  <c:v>saldo</c:v>
                </c:pt>
              </c:strCache>
            </c:strRef>
          </c:cat>
          <c:val>
            <c:numRef>
              <c:f>saldoimportexport!$B$100:$D$100</c:f>
              <c:numCache>
                <c:formatCode>#,##0.0</c:formatCode>
                <c:ptCount val="3"/>
                <c:pt idx="0">
                  <c:v>3915890.13</c:v>
                </c:pt>
                <c:pt idx="1">
                  <c:v>1969912.71</c:v>
                </c:pt>
                <c:pt idx="2">
                  <c:v>1945977.42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BCD-4D97-ACBC-1ACFF70FF4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71080960"/>
        <c:axId val="71103232"/>
        <c:axId val="0"/>
      </c:bar3DChart>
      <c:catAx>
        <c:axId val="7108096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ln w="936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it-IT"/>
          </a:p>
        </c:txPr>
        <c:crossAx val="71103232"/>
        <c:crosses val="autoZero"/>
        <c:auto val="1"/>
        <c:lblAlgn val="ctr"/>
        <c:lblOffset val="100"/>
        <c:noMultiLvlLbl val="0"/>
      </c:catAx>
      <c:valAx>
        <c:axId val="71103232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#,##0.0" sourceLinked="0"/>
        <c:majorTickMark val="none"/>
        <c:minorTickMark val="none"/>
        <c:tickLblPos val="nextTo"/>
        <c:spPr>
          <a:ln w="936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it-IT"/>
          </a:p>
        </c:txPr>
        <c:crossAx val="71080960"/>
        <c:crosses val="autoZero"/>
        <c:crossBetween val="between"/>
        <c:dispUnits>
          <c:builtInUnit val="thousands"/>
          <c:dispUnitsLbl>
            <c:layout/>
          </c:dispUnitsLbl>
        </c:dispUnits>
      </c:valAx>
      <c:dTable>
        <c:showHorzBorder val="1"/>
        <c:showVertBorder val="1"/>
        <c:showOutline val="1"/>
        <c:showKeys val="1"/>
      </c:dTable>
    </c:plotArea>
    <c:legend>
      <c:legendPos val="b"/>
      <c:layout/>
      <c:overlay val="0"/>
      <c:spPr>
        <a:noFill/>
        <a:ln w="0">
          <a:noFill/>
        </a:ln>
      </c:spPr>
      <c:txPr>
        <a:bodyPr/>
        <a:lstStyle/>
        <a:p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endParaRPr lang="it-IT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73</xdr:row>
      <xdr:rowOff>34658</xdr:rowOff>
    </xdr:from>
    <xdr:to>
      <xdr:col>8</xdr:col>
      <xdr:colOff>285315</xdr:colOff>
      <xdr:row>105</xdr:row>
      <xdr:rowOff>81878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8</xdr:col>
      <xdr:colOff>360630</xdr:colOff>
      <xdr:row>73</xdr:row>
      <xdr:rowOff>77550</xdr:rowOff>
    </xdr:from>
    <xdr:to>
      <xdr:col>15</xdr:col>
      <xdr:colOff>991226</xdr:colOff>
      <xdr:row>105</xdr:row>
      <xdr:rowOff>124770</xdr:rowOff>
    </xdr:to>
    <xdr:graphicFrame macro="">
      <xdr:nvGraphicFramePr>
        <xdr:cNvPr id="3" name="Gra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15</xdr:col>
      <xdr:colOff>1160789</xdr:colOff>
      <xdr:row>73</xdr:row>
      <xdr:rowOff>111599</xdr:rowOff>
    </xdr:from>
    <xdr:to>
      <xdr:col>20</xdr:col>
      <xdr:colOff>1074748</xdr:colOff>
      <xdr:row>105</xdr:row>
      <xdr:rowOff>158759</xdr:rowOff>
    </xdr:to>
    <xdr:graphicFrame macro="">
      <xdr:nvGraphicFramePr>
        <xdr:cNvPr id="4" name="Gra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9360</xdr:colOff>
      <xdr:row>44</xdr:row>
      <xdr:rowOff>66600</xdr:rowOff>
    </xdr:from>
    <xdr:to>
      <xdr:col>12</xdr:col>
      <xdr:colOff>551880</xdr:colOff>
      <xdr:row>73</xdr:row>
      <xdr:rowOff>161640</xdr:rowOff>
    </xdr:to>
    <xdr:graphicFrame macro="">
      <xdr:nvGraphicFramePr>
        <xdr:cNvPr id="3" name="Gra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16</xdr:col>
      <xdr:colOff>0</xdr:colOff>
      <xdr:row>44</xdr:row>
      <xdr:rowOff>0</xdr:rowOff>
    </xdr:from>
    <xdr:to>
      <xdr:col>27</xdr:col>
      <xdr:colOff>542520</xdr:colOff>
      <xdr:row>73</xdr:row>
      <xdr:rowOff>95040</xdr:rowOff>
    </xdr:to>
    <xdr:graphicFrame macro="">
      <xdr:nvGraphicFramePr>
        <xdr:cNvPr id="4" name="Grafico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6</xdr:col>
      <xdr:colOff>295200</xdr:colOff>
      <xdr:row>78</xdr:row>
      <xdr:rowOff>57240</xdr:rowOff>
    </xdr:from>
    <xdr:to>
      <xdr:col>11</xdr:col>
      <xdr:colOff>628200</xdr:colOff>
      <xdr:row>92</xdr:row>
      <xdr:rowOff>133200</xdr:rowOff>
    </xdr:to>
    <xdr:graphicFrame macro="">
      <xdr:nvGraphicFramePr>
        <xdr:cNvPr id="5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6</xdr:col>
      <xdr:colOff>276120</xdr:colOff>
      <xdr:row>96</xdr:row>
      <xdr:rowOff>38160</xdr:rowOff>
    </xdr:from>
    <xdr:to>
      <xdr:col>11</xdr:col>
      <xdr:colOff>609120</xdr:colOff>
      <xdr:row>110</xdr:row>
      <xdr:rowOff>114120</xdr:rowOff>
    </xdr:to>
    <xdr:graphicFrame macro="">
      <xdr:nvGraphicFramePr>
        <xdr:cNvPr id="6" name="Grafico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Importazioni%20per%20provincia,%20branca%20di%20attivit&#224;%20economica%20e%20trimestre%201%20e%202%20%203%20trim%202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Importazioni%20per%20provincia,%20branca%20di%20attivit&#224;%20economica%20e%20trimestre%201%202%203%20trim2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2-Q1 Q2 q3"/>
      <sheetName val="2021 q1q2q3"/>
    </sheetNames>
    <sheetDataSet>
      <sheetData sheetId="0">
        <row r="40">
          <cell r="A40" t="str">
            <v xml:space="preserve">Importazioni per provincia, branca di attività economica e trimestre  </v>
          </cell>
        </row>
        <row r="41">
          <cell r="A41" t="str">
            <v xml:space="preserve">Trimestre: 2022-q1 q2 Q3  </v>
          </cell>
        </row>
        <row r="43">
          <cell r="A43" t="str">
            <v xml:space="preserve">Branche di attività economica  </v>
          </cell>
          <cell r="B43" t="str">
            <v xml:space="preserve">Agricoltura  </v>
          </cell>
          <cell r="C43" t="str">
            <v xml:space="preserve">Industrie alimentari, delle bevande e del tabacco  </v>
          </cell>
          <cell r="D43" t="str">
            <v xml:space="preserve">Industrie tessili, confezione di articoli di abbigliamento e di articoli in pelle e simili  </v>
          </cell>
          <cell r="E43" t="str">
            <v xml:space="preserve">Industria del legno, della carta, editoria  </v>
          </cell>
          <cell r="F43" t="str">
            <v xml:space="preserve">Fabbricazione di coke e prodotti derivanti dalla raffinazione del petrolio, fabbricazione di prodotti chimici e farmaceutici  </v>
          </cell>
          <cell r="G43" t="str">
            <v xml:space="preserve">Fabbricazione di articoli in gomma e materie plastiche e altri prodotti della lavorazione di minerali non metalliferi  </v>
          </cell>
          <cell r="H43" t="str">
            <v xml:space="preserve">Attività metallurgiche, fabbricazione di prodotti in metallo, esclusi macchinari e attrezzature  </v>
          </cell>
          <cell r="I43" t="str">
            <v xml:space="preserve">Fabbricazione di computer e prodotti di elettronica e ottica, fabbricazione di apparecchiature elettriche, fabbricazione di macchinari e apparecchiature n.c.a  </v>
          </cell>
          <cell r="J43" t="str">
            <v xml:space="preserve">Fabbricazione di mezzi di trasporto  </v>
          </cell>
          <cell r="K43" t="str">
            <v xml:space="preserve">Fabbricazione di mobili, altre industrie manifatturiere, riparazione e installazione di macchine e apparecchiature  </v>
          </cell>
          <cell r="L43" t="str">
            <v xml:space="preserve">Industrie non manifatturiere  </v>
          </cell>
          <cell r="M43" t="str">
            <v xml:space="preserve">Altri prodotti  </v>
          </cell>
          <cell r="N43" t="str">
            <v xml:space="preserve">Totale  </v>
          </cell>
        </row>
        <row r="44">
          <cell r="A44" t="str">
            <v xml:space="preserve">Territorio di riferimento  </v>
          </cell>
          <cell r="B44" t="str">
            <v xml:space="preserve">  </v>
          </cell>
          <cell r="C44" t="str">
            <v xml:space="preserve">  </v>
          </cell>
          <cell r="D44" t="str">
            <v xml:space="preserve">  </v>
          </cell>
          <cell r="E44" t="str">
            <v xml:space="preserve">  </v>
          </cell>
          <cell r="F44" t="str">
            <v xml:space="preserve">  </v>
          </cell>
          <cell r="G44" t="str">
            <v xml:space="preserve">  </v>
          </cell>
          <cell r="H44" t="str">
            <v xml:space="preserve">  </v>
          </cell>
          <cell r="I44" t="str">
            <v xml:space="preserve">  </v>
          </cell>
          <cell r="J44" t="str">
            <v xml:space="preserve">  </v>
          </cell>
          <cell r="K44" t="str">
            <v xml:space="preserve">  </v>
          </cell>
          <cell r="L44" t="str">
            <v xml:space="preserve">  </v>
          </cell>
          <cell r="M44" t="str">
            <v xml:space="preserve">  </v>
          </cell>
          <cell r="N44" t="str">
            <v xml:space="preserve">  </v>
          </cell>
        </row>
        <row r="45">
          <cell r="A45" t="str">
            <v xml:space="preserve">Abruzzo  </v>
          </cell>
        </row>
        <row r="46">
          <cell r="A46" t="str">
            <v xml:space="preserve">Pescara  </v>
          </cell>
        </row>
        <row r="47">
          <cell r="A47" t="str">
            <v xml:space="preserve">Chieti  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1-Q1"/>
    </sheetNames>
    <sheetDataSet>
      <sheetData sheetId="0">
        <row r="40">
          <cell r="A40" t="str">
            <v xml:space="preserve">Importazioni per provincia, branca di attività economica e trimestre  </v>
          </cell>
        </row>
        <row r="41">
          <cell r="A41" t="str">
            <v xml:space="preserve">Trimestre: 2021-q1 q2 Q3  </v>
          </cell>
        </row>
        <row r="43">
          <cell r="A43" t="str">
            <v xml:space="preserve">Branche di attività economica  </v>
          </cell>
          <cell r="B43" t="str">
            <v xml:space="preserve">Agricoltura  </v>
          </cell>
          <cell r="C43" t="str">
            <v xml:space="preserve">Industrie alimentari, delle bevande e del tabacco  </v>
          </cell>
          <cell r="D43" t="str">
            <v xml:space="preserve">Industrie tessili, confezione di articoli di abbigliamento e di articoli in pelle e simili  </v>
          </cell>
          <cell r="E43" t="str">
            <v xml:space="preserve">Industria del legno, della carta, editoria  </v>
          </cell>
          <cell r="F43" t="str">
            <v xml:space="preserve">Fabbricazione di coke e prodotti derivanti dalla raffinazione del petrolio, fabbricazione di prodotti chimici e farmaceutici  </v>
          </cell>
          <cell r="G43" t="str">
            <v xml:space="preserve">Fabbricazione di articoli in gomma e materie plastiche e altri prodotti della lavorazione di minerali non metalliferi  </v>
          </cell>
          <cell r="H43" t="str">
            <v xml:space="preserve">Attività metallurgiche, fabbricazione di prodotti in metallo, esclusi macchinari e attrezzature  </v>
          </cell>
          <cell r="I43" t="str">
            <v xml:space="preserve">Fabbricazione di computer e prodotti di elettronica e ottica, fabbricazione di apparecchiature elettriche, fabbricazione di macchinari e apparecchiature n.c.a  </v>
          </cell>
          <cell r="J43" t="str">
            <v xml:space="preserve">Fabbricazione di mezzi di trasporto  </v>
          </cell>
          <cell r="K43" t="str">
            <v xml:space="preserve">Fabbricazione di mobili, altre industrie manifatturiere, riparazione e installazione di macchine e apparecchiature  </v>
          </cell>
          <cell r="L43" t="str">
            <v xml:space="preserve">Industrie non manifatturiere  </v>
          </cell>
          <cell r="M43" t="str">
            <v xml:space="preserve">Altri prodotti  </v>
          </cell>
          <cell r="N43" t="str">
            <v xml:space="preserve">Totale  </v>
          </cell>
        </row>
        <row r="44">
          <cell r="A44" t="str">
            <v xml:space="preserve">Territorio di riferimento  </v>
          </cell>
          <cell r="B44" t="str">
            <v xml:space="preserve">  </v>
          </cell>
          <cell r="C44" t="str">
            <v xml:space="preserve">  </v>
          </cell>
          <cell r="D44" t="str">
            <v xml:space="preserve">  </v>
          </cell>
          <cell r="E44" t="str">
            <v xml:space="preserve">  </v>
          </cell>
          <cell r="F44" t="str">
            <v xml:space="preserve">  </v>
          </cell>
          <cell r="G44" t="str">
            <v xml:space="preserve">  </v>
          </cell>
          <cell r="H44" t="str">
            <v xml:space="preserve">  </v>
          </cell>
          <cell r="I44" t="str">
            <v xml:space="preserve">  </v>
          </cell>
          <cell r="J44" t="str">
            <v xml:space="preserve">  </v>
          </cell>
          <cell r="K44" t="str">
            <v xml:space="preserve">  </v>
          </cell>
          <cell r="L44" t="str">
            <v xml:space="preserve">  </v>
          </cell>
          <cell r="M44" t="str">
            <v xml:space="preserve">  </v>
          </cell>
          <cell r="N44" t="str">
            <v xml:space="preserve">  </v>
          </cell>
        </row>
        <row r="45">
          <cell r="A45" t="str">
            <v xml:space="preserve">Abruzzo  </v>
          </cell>
        </row>
        <row r="46">
          <cell r="A46" t="str">
            <v xml:space="preserve">Pescara  </v>
          </cell>
        </row>
        <row r="47">
          <cell r="A47" t="str">
            <v xml:space="preserve">Chieti  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2"/>
  <sheetViews>
    <sheetView tabSelected="1" zoomScale="80" zoomScaleNormal="80" workbookViewId="0">
      <selection activeCell="N61" sqref="N61"/>
    </sheetView>
  </sheetViews>
  <sheetFormatPr defaultColWidth="26.28515625" defaultRowHeight="15" x14ac:dyDescent="0.25"/>
  <cols>
    <col min="1" max="14" width="15.7109375" customWidth="1"/>
  </cols>
  <sheetData>
    <row r="1" spans="1:14" x14ac:dyDescent="0.25">
      <c r="A1" s="1" t="s">
        <v>0</v>
      </c>
    </row>
    <row r="2" spans="1:14" x14ac:dyDescent="0.25">
      <c r="A2" s="2" t="s">
        <v>1</v>
      </c>
    </row>
    <row r="4" spans="1:14" ht="180" x14ac:dyDescent="0.25">
      <c r="A4" s="3" t="s">
        <v>2</v>
      </c>
      <c r="B4" s="4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10</v>
      </c>
      <c r="J4" s="4" t="s">
        <v>11</v>
      </c>
      <c r="K4" s="4" t="s">
        <v>12</v>
      </c>
      <c r="L4" s="4" t="s">
        <v>13</v>
      </c>
      <c r="M4" s="4" t="s">
        <v>14</v>
      </c>
      <c r="N4" s="4" t="s">
        <v>15</v>
      </c>
    </row>
    <row r="5" spans="1:14" ht="15" customHeight="1" x14ac:dyDescent="0.25">
      <c r="A5" s="3" t="s">
        <v>16</v>
      </c>
      <c r="B5" s="13" t="s">
        <v>17</v>
      </c>
      <c r="C5" s="13" t="s">
        <v>17</v>
      </c>
      <c r="D5" s="13" t="s">
        <v>17</v>
      </c>
      <c r="E5" s="13" t="s">
        <v>17</v>
      </c>
      <c r="F5" s="13" t="s">
        <v>17</v>
      </c>
      <c r="G5" s="13" t="s">
        <v>17</v>
      </c>
      <c r="H5" s="13" t="s">
        <v>17</v>
      </c>
      <c r="I5" s="13" t="s">
        <v>17</v>
      </c>
      <c r="J5" s="13" t="s">
        <v>17</v>
      </c>
      <c r="K5" s="13" t="s">
        <v>17</v>
      </c>
      <c r="L5" s="13" t="s">
        <v>17</v>
      </c>
      <c r="M5" s="13" t="s">
        <v>17</v>
      </c>
      <c r="N5" s="13" t="s">
        <v>17</v>
      </c>
    </row>
    <row r="6" spans="1:14" x14ac:dyDescent="0.25">
      <c r="A6" s="4" t="s">
        <v>18</v>
      </c>
      <c r="B6" s="5">
        <v>22384.65</v>
      </c>
      <c r="C6" s="5">
        <v>170608.11</v>
      </c>
      <c r="D6" s="5">
        <v>97750.07</v>
      </c>
      <c r="E6" s="5">
        <v>24623.14</v>
      </c>
      <c r="F6" s="5">
        <v>345053.77</v>
      </c>
      <c r="G6" s="5">
        <v>178290.21</v>
      </c>
      <c r="H6" s="5">
        <v>149422.91</v>
      </c>
      <c r="I6" s="5">
        <v>270833.06</v>
      </c>
      <c r="J6" s="5">
        <v>884070.6</v>
      </c>
      <c r="K6" s="5">
        <v>80831.73</v>
      </c>
      <c r="L6" s="5">
        <v>2371.91</v>
      </c>
      <c r="M6" s="5">
        <v>17179.5</v>
      </c>
      <c r="N6" s="5">
        <v>2243419.65</v>
      </c>
    </row>
    <row r="7" spans="1:14" x14ac:dyDescent="0.25">
      <c r="A7" s="4" t="s">
        <v>19</v>
      </c>
      <c r="B7" s="5">
        <v>5629.17</v>
      </c>
      <c r="C7" s="5">
        <v>21498.880000000001</v>
      </c>
      <c r="D7" s="5">
        <v>13125.5</v>
      </c>
      <c r="E7" s="5">
        <v>1393.66</v>
      </c>
      <c r="F7" s="5">
        <v>18534.61</v>
      </c>
      <c r="G7" s="5">
        <v>4827</v>
      </c>
      <c r="H7" s="5">
        <v>9914.86</v>
      </c>
      <c r="I7" s="5">
        <v>26627.34</v>
      </c>
      <c r="J7" s="5">
        <v>8350.2099999999991</v>
      </c>
      <c r="K7" s="5">
        <v>11324.55</v>
      </c>
      <c r="L7" s="5">
        <v>7.39</v>
      </c>
      <c r="M7" s="5">
        <v>3355.44</v>
      </c>
      <c r="N7" s="5">
        <v>124588.58</v>
      </c>
    </row>
    <row r="8" spans="1:14" x14ac:dyDescent="0.25">
      <c r="A8" s="4" t="s">
        <v>20</v>
      </c>
      <c r="B8" s="5">
        <v>1857.64</v>
      </c>
      <c r="C8" s="5">
        <v>105474.67</v>
      </c>
      <c r="D8" s="5">
        <v>13016.73</v>
      </c>
      <c r="E8" s="5">
        <v>5412</v>
      </c>
      <c r="F8" s="5">
        <v>94598.27</v>
      </c>
      <c r="G8" s="5">
        <v>104308.21</v>
      </c>
      <c r="H8" s="5">
        <v>72273.58</v>
      </c>
      <c r="I8" s="5">
        <v>115402.98</v>
      </c>
      <c r="J8" s="5">
        <v>825843.08</v>
      </c>
      <c r="K8" s="5">
        <v>21935.11</v>
      </c>
      <c r="L8" s="5">
        <v>685.1</v>
      </c>
      <c r="M8" s="5">
        <v>4746.09</v>
      </c>
      <c r="N8" s="5">
        <v>1365553.46</v>
      </c>
    </row>
    <row r="10" spans="1:14" x14ac:dyDescent="0.25">
      <c r="A10" s="6" t="s">
        <v>21</v>
      </c>
    </row>
    <row r="11" spans="1:14" x14ac:dyDescent="0.25">
      <c r="A11" s="2" t="s">
        <v>22</v>
      </c>
    </row>
    <row r="14" spans="1:14" x14ac:dyDescent="0.25">
      <c r="A14" s="2" t="s">
        <v>23</v>
      </c>
    </row>
    <row r="16" spans="1:14" ht="180" x14ac:dyDescent="0.25">
      <c r="A16" s="3" t="s">
        <v>2</v>
      </c>
      <c r="B16" s="4" t="s">
        <v>3</v>
      </c>
      <c r="C16" s="4" t="s">
        <v>4</v>
      </c>
      <c r="D16" s="4" t="s">
        <v>5</v>
      </c>
      <c r="E16" s="4" t="s">
        <v>6</v>
      </c>
      <c r="F16" s="4" t="s">
        <v>7</v>
      </c>
      <c r="G16" s="4" t="s">
        <v>8</v>
      </c>
      <c r="H16" s="4" t="s">
        <v>9</v>
      </c>
      <c r="I16" s="4" t="s">
        <v>10</v>
      </c>
      <c r="J16" s="4" t="s">
        <v>11</v>
      </c>
      <c r="K16" s="4" t="s">
        <v>12</v>
      </c>
      <c r="L16" s="4" t="s">
        <v>13</v>
      </c>
      <c r="M16" s="4" t="s">
        <v>14</v>
      </c>
      <c r="N16" s="4" t="s">
        <v>15</v>
      </c>
    </row>
    <row r="17" spans="1:14" ht="15" customHeight="1" x14ac:dyDescent="0.25">
      <c r="A17" s="3" t="s">
        <v>16</v>
      </c>
      <c r="B17" s="13" t="s">
        <v>17</v>
      </c>
      <c r="C17" s="13" t="s">
        <v>17</v>
      </c>
      <c r="D17" s="13" t="s">
        <v>17</v>
      </c>
      <c r="E17" s="13" t="s">
        <v>17</v>
      </c>
      <c r="F17" s="13" t="s">
        <v>17</v>
      </c>
      <c r="G17" s="13" t="s">
        <v>17</v>
      </c>
      <c r="H17" s="13" t="s">
        <v>17</v>
      </c>
      <c r="I17" s="13" t="s">
        <v>17</v>
      </c>
      <c r="J17" s="13" t="s">
        <v>17</v>
      </c>
      <c r="K17" s="13" t="s">
        <v>17</v>
      </c>
      <c r="L17" s="13" t="s">
        <v>17</v>
      </c>
      <c r="M17" s="13" t="s">
        <v>17</v>
      </c>
      <c r="N17" s="13" t="s">
        <v>17</v>
      </c>
    </row>
    <row r="18" spans="1:14" x14ac:dyDescent="0.25">
      <c r="A18" s="4" t="s">
        <v>18</v>
      </c>
      <c r="B18" s="5">
        <v>16767.09</v>
      </c>
      <c r="C18" s="5">
        <v>206628.28</v>
      </c>
      <c r="D18" s="5">
        <v>97596.02</v>
      </c>
      <c r="E18" s="5">
        <v>29401.119999999999</v>
      </c>
      <c r="F18" s="5">
        <v>328497.62</v>
      </c>
      <c r="G18" s="5">
        <v>212305.18</v>
      </c>
      <c r="H18" s="5">
        <v>183050.87</v>
      </c>
      <c r="I18" s="5">
        <v>316058.81</v>
      </c>
      <c r="J18" s="5">
        <v>812258.91</v>
      </c>
      <c r="K18" s="5">
        <v>94003.12</v>
      </c>
      <c r="L18" s="5">
        <v>2360.4699999999998</v>
      </c>
      <c r="M18" s="5">
        <v>19507.63</v>
      </c>
      <c r="N18" s="5">
        <v>2318435.12</v>
      </c>
    </row>
    <row r="19" spans="1:14" x14ac:dyDescent="0.25">
      <c r="A19" s="4" t="s">
        <v>19</v>
      </c>
      <c r="B19" s="5">
        <v>3672.74</v>
      </c>
      <c r="C19" s="5">
        <v>25469.42</v>
      </c>
      <c r="D19" s="5">
        <v>11218.2</v>
      </c>
      <c r="E19" s="5">
        <v>1215.97</v>
      </c>
      <c r="F19" s="5">
        <v>30575.57</v>
      </c>
      <c r="G19" s="5">
        <v>5007.8100000000004</v>
      </c>
      <c r="H19" s="5">
        <v>10020.870000000001</v>
      </c>
      <c r="I19" s="5">
        <v>44949.47</v>
      </c>
      <c r="J19" s="5">
        <v>6593.48</v>
      </c>
      <c r="K19" s="5">
        <v>13063.04</v>
      </c>
      <c r="L19" s="5">
        <v>2.11</v>
      </c>
      <c r="M19" s="5">
        <v>3597.87</v>
      </c>
      <c r="N19" s="5">
        <v>155386.54999999999</v>
      </c>
    </row>
    <row r="20" spans="1:14" x14ac:dyDescent="0.25">
      <c r="A20" s="4" t="s">
        <v>20</v>
      </c>
      <c r="B20" s="5">
        <v>3168.51</v>
      </c>
      <c r="C20" s="5">
        <v>126450.66</v>
      </c>
      <c r="D20" s="5">
        <v>14325.51</v>
      </c>
      <c r="E20" s="5">
        <v>7927.88</v>
      </c>
      <c r="F20" s="5">
        <v>65094.879999999997</v>
      </c>
      <c r="G20" s="5">
        <v>124082.81</v>
      </c>
      <c r="H20" s="5">
        <v>87084.73</v>
      </c>
      <c r="I20" s="5">
        <v>137810.37</v>
      </c>
      <c r="J20" s="5">
        <v>755554.94</v>
      </c>
      <c r="K20" s="5">
        <v>20095.07</v>
      </c>
      <c r="L20" s="5">
        <v>1112.1199999999999</v>
      </c>
      <c r="M20" s="5">
        <v>5483</v>
      </c>
      <c r="N20" s="5">
        <v>1348190.48</v>
      </c>
    </row>
    <row r="22" spans="1:14" x14ac:dyDescent="0.25">
      <c r="A22" s="6" t="s">
        <v>21</v>
      </c>
    </row>
    <row r="23" spans="1:14" x14ac:dyDescent="0.25">
      <c r="A23" s="2" t="s">
        <v>22</v>
      </c>
    </row>
    <row r="25" spans="1:14" x14ac:dyDescent="0.25">
      <c r="A25" s="2" t="s">
        <v>0</v>
      </c>
    </row>
    <row r="26" spans="1:14" x14ac:dyDescent="0.25">
      <c r="A26" s="2" t="s">
        <v>24</v>
      </c>
    </row>
    <row r="27" spans="1:14" x14ac:dyDescent="0.25">
      <c r="A27" s="2"/>
    </row>
    <row r="28" spans="1:14" ht="180" x14ac:dyDescent="0.25">
      <c r="A28" s="3" t="s">
        <v>2</v>
      </c>
      <c r="B28" s="4" t="s">
        <v>3</v>
      </c>
      <c r="C28" s="4" t="s">
        <v>4</v>
      </c>
      <c r="D28" s="4" t="s">
        <v>5</v>
      </c>
      <c r="E28" s="4" t="s">
        <v>6</v>
      </c>
      <c r="F28" s="4" t="s">
        <v>7</v>
      </c>
      <c r="G28" s="4" t="s">
        <v>8</v>
      </c>
      <c r="H28" s="4" t="s">
        <v>9</v>
      </c>
      <c r="I28" s="4" t="s">
        <v>10</v>
      </c>
      <c r="J28" s="4" t="s">
        <v>11</v>
      </c>
      <c r="K28" s="4" t="s">
        <v>12</v>
      </c>
      <c r="L28" s="4" t="s">
        <v>13</v>
      </c>
      <c r="M28" s="4" t="s">
        <v>14</v>
      </c>
      <c r="N28" s="4" t="s">
        <v>15</v>
      </c>
    </row>
    <row r="29" spans="1:14" ht="15" customHeight="1" x14ac:dyDescent="0.25">
      <c r="A29" s="3" t="s">
        <v>16</v>
      </c>
      <c r="B29" s="13" t="s">
        <v>17</v>
      </c>
      <c r="C29" s="13" t="s">
        <v>17</v>
      </c>
      <c r="D29" s="13" t="s">
        <v>17</v>
      </c>
      <c r="E29" s="13" t="s">
        <v>17</v>
      </c>
      <c r="F29" s="13" t="s">
        <v>17</v>
      </c>
      <c r="G29" s="13" t="s">
        <v>17</v>
      </c>
      <c r="H29" s="13" t="s">
        <v>17</v>
      </c>
      <c r="I29" s="13" t="s">
        <v>17</v>
      </c>
      <c r="J29" s="13" t="s">
        <v>17</v>
      </c>
      <c r="K29" s="13" t="s">
        <v>17</v>
      </c>
      <c r="L29" s="13" t="s">
        <v>17</v>
      </c>
      <c r="M29" s="13" t="s">
        <v>17</v>
      </c>
      <c r="N29" s="13" t="s">
        <v>17</v>
      </c>
    </row>
    <row r="30" spans="1:14" x14ac:dyDescent="0.25">
      <c r="A30" s="4" t="s">
        <v>18</v>
      </c>
      <c r="B30" s="5">
        <v>13135.1</v>
      </c>
      <c r="C30" s="5">
        <v>203496.58</v>
      </c>
      <c r="D30" s="5">
        <v>112515.53</v>
      </c>
      <c r="E30" s="5">
        <v>26016.71</v>
      </c>
      <c r="F30" s="5">
        <v>273664.15999999997</v>
      </c>
      <c r="G30" s="5">
        <v>178210.52</v>
      </c>
      <c r="H30" s="5">
        <v>159909.07999999999</v>
      </c>
      <c r="I30" s="5">
        <v>270542.19</v>
      </c>
      <c r="J30" s="5">
        <v>707243.58</v>
      </c>
      <c r="K30" s="5">
        <v>85217.71</v>
      </c>
      <c r="L30" s="5">
        <v>1579.91</v>
      </c>
      <c r="M30" s="5">
        <v>18391.349999999999</v>
      </c>
      <c r="N30" s="5">
        <v>2049922.41</v>
      </c>
    </row>
    <row r="31" spans="1:14" x14ac:dyDescent="0.25">
      <c r="A31" s="4" t="s">
        <v>19</v>
      </c>
      <c r="B31" s="5">
        <v>1828.74</v>
      </c>
      <c r="C31" s="5">
        <v>25128.21</v>
      </c>
      <c r="D31" s="5">
        <v>12675.62</v>
      </c>
      <c r="E31" s="5">
        <v>417.94</v>
      </c>
      <c r="F31" s="5">
        <v>22123.68</v>
      </c>
      <c r="G31" s="5">
        <v>4662.76</v>
      </c>
      <c r="H31" s="5">
        <v>8628.82</v>
      </c>
      <c r="I31" s="5">
        <v>22472.68</v>
      </c>
      <c r="J31" s="5">
        <v>4248.41</v>
      </c>
      <c r="K31" s="5">
        <v>12345.94</v>
      </c>
      <c r="L31" s="5">
        <v>4.49</v>
      </c>
      <c r="M31" s="5">
        <v>3293.21</v>
      </c>
      <c r="N31" s="5">
        <v>117830.49</v>
      </c>
    </row>
    <row r="32" spans="1:14" x14ac:dyDescent="0.25">
      <c r="A32" s="4" t="s">
        <v>20</v>
      </c>
      <c r="B32" s="5">
        <v>4465.8599999999997</v>
      </c>
      <c r="C32" s="5">
        <v>125152.14</v>
      </c>
      <c r="D32" s="5">
        <v>11545.05</v>
      </c>
      <c r="E32" s="5">
        <v>7157.74</v>
      </c>
      <c r="F32" s="5">
        <v>69833.259999999995</v>
      </c>
      <c r="G32" s="5">
        <v>111960.8</v>
      </c>
      <c r="H32" s="5">
        <v>78605.919999999998</v>
      </c>
      <c r="I32" s="5">
        <v>116093.7</v>
      </c>
      <c r="J32" s="5">
        <v>651400.4</v>
      </c>
      <c r="K32" s="5">
        <v>20109.169999999998</v>
      </c>
      <c r="L32" s="5">
        <v>955.7</v>
      </c>
      <c r="M32" s="5">
        <v>4866.46</v>
      </c>
      <c r="N32" s="5">
        <v>1202146.19</v>
      </c>
    </row>
    <row r="33" spans="1:14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</row>
    <row r="34" spans="1:14" x14ac:dyDescent="0.25">
      <c r="A34" s="6" t="s">
        <v>21</v>
      </c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</row>
    <row r="35" spans="1:14" x14ac:dyDescent="0.25">
      <c r="A35" s="2" t="s">
        <v>22</v>
      </c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</row>
    <row r="36" spans="1:14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</row>
    <row r="38" spans="1:14" x14ac:dyDescent="0.25">
      <c r="A38" s="2" t="s">
        <v>0</v>
      </c>
    </row>
    <row r="39" spans="1:14" x14ac:dyDescent="0.25">
      <c r="A39" s="2" t="s">
        <v>25</v>
      </c>
    </row>
    <row r="41" spans="1:14" ht="180" x14ac:dyDescent="0.25">
      <c r="A41" s="3" t="s">
        <v>2</v>
      </c>
      <c r="B41" s="4" t="s">
        <v>3</v>
      </c>
      <c r="C41" s="4" t="s">
        <v>4</v>
      </c>
      <c r="D41" s="4" t="s">
        <v>5</v>
      </c>
      <c r="E41" s="4" t="s">
        <v>6</v>
      </c>
      <c r="F41" s="4" t="s">
        <v>7</v>
      </c>
      <c r="G41" s="4" t="s">
        <v>8</v>
      </c>
      <c r="H41" s="4" t="s">
        <v>9</v>
      </c>
      <c r="I41" s="4" t="s">
        <v>10</v>
      </c>
      <c r="J41" s="4" t="s">
        <v>11</v>
      </c>
      <c r="K41" s="4" t="s">
        <v>12</v>
      </c>
      <c r="L41" s="4" t="s">
        <v>13</v>
      </c>
      <c r="M41" s="4" t="s">
        <v>14</v>
      </c>
      <c r="N41" s="4" t="s">
        <v>15</v>
      </c>
    </row>
    <row r="42" spans="1:14" ht="15" customHeight="1" x14ac:dyDescent="0.25">
      <c r="A42" s="3" t="s">
        <v>16</v>
      </c>
      <c r="B42" s="13" t="s">
        <v>17</v>
      </c>
      <c r="C42" s="13" t="s">
        <v>17</v>
      </c>
      <c r="D42" s="13" t="s">
        <v>17</v>
      </c>
      <c r="E42" s="13" t="s">
        <v>17</v>
      </c>
      <c r="F42" s="13" t="s">
        <v>17</v>
      </c>
      <c r="G42" s="13" t="s">
        <v>17</v>
      </c>
      <c r="H42" s="13" t="s">
        <v>17</v>
      </c>
      <c r="I42" s="13" t="s">
        <v>17</v>
      </c>
      <c r="J42" s="13" t="s">
        <v>17</v>
      </c>
      <c r="K42" s="13" t="s">
        <v>17</v>
      </c>
      <c r="L42" s="13" t="s">
        <v>17</v>
      </c>
      <c r="M42" s="13" t="s">
        <v>17</v>
      </c>
      <c r="N42" s="13" t="s">
        <v>17</v>
      </c>
    </row>
    <row r="43" spans="1:14" x14ac:dyDescent="0.25">
      <c r="A43" s="4" t="s">
        <v>18</v>
      </c>
      <c r="B43" s="5">
        <f t="shared" ref="B43:N43" si="0">+B6+B18+B30</f>
        <v>52286.840000000004</v>
      </c>
      <c r="C43" s="5">
        <f t="shared" si="0"/>
        <v>580732.97</v>
      </c>
      <c r="D43" s="5">
        <f t="shared" si="0"/>
        <v>307861.62</v>
      </c>
      <c r="E43" s="5">
        <f t="shared" si="0"/>
        <v>80040.97</v>
      </c>
      <c r="F43" s="5">
        <f t="shared" si="0"/>
        <v>947215.55</v>
      </c>
      <c r="G43" s="5">
        <f t="shared" si="0"/>
        <v>568805.91</v>
      </c>
      <c r="H43" s="5">
        <f t="shared" si="0"/>
        <v>492382.86</v>
      </c>
      <c r="I43" s="5">
        <f t="shared" si="0"/>
        <v>857434.06</v>
      </c>
      <c r="J43" s="5">
        <f t="shared" si="0"/>
        <v>2403573.09</v>
      </c>
      <c r="K43" s="5">
        <f t="shared" si="0"/>
        <v>260052.56</v>
      </c>
      <c r="L43" s="5">
        <f t="shared" si="0"/>
        <v>6312.2899999999991</v>
      </c>
      <c r="M43" s="5">
        <f t="shared" si="0"/>
        <v>55078.48</v>
      </c>
      <c r="N43" s="5">
        <f t="shared" si="0"/>
        <v>6611777.1799999997</v>
      </c>
    </row>
    <row r="44" spans="1:14" x14ac:dyDescent="0.25">
      <c r="A44" s="4" t="s">
        <v>19</v>
      </c>
      <c r="B44" s="5">
        <f t="shared" ref="B44:N44" si="1">+B7+B19+B31</f>
        <v>11130.65</v>
      </c>
      <c r="C44" s="5">
        <f t="shared" si="1"/>
        <v>72096.510000000009</v>
      </c>
      <c r="D44" s="5">
        <f t="shared" si="1"/>
        <v>37019.32</v>
      </c>
      <c r="E44" s="5">
        <f t="shared" si="1"/>
        <v>3027.57</v>
      </c>
      <c r="F44" s="5">
        <f t="shared" si="1"/>
        <v>71233.86</v>
      </c>
      <c r="G44" s="5">
        <f t="shared" si="1"/>
        <v>14497.570000000002</v>
      </c>
      <c r="H44" s="5">
        <f t="shared" si="1"/>
        <v>28564.550000000003</v>
      </c>
      <c r="I44" s="5">
        <f t="shared" si="1"/>
        <v>94049.489999999991</v>
      </c>
      <c r="J44" s="5">
        <f t="shared" si="1"/>
        <v>19192.099999999999</v>
      </c>
      <c r="K44" s="5">
        <f t="shared" si="1"/>
        <v>36733.53</v>
      </c>
      <c r="L44" s="5">
        <f t="shared" si="1"/>
        <v>13.99</v>
      </c>
      <c r="M44" s="5">
        <f t="shared" si="1"/>
        <v>10246.52</v>
      </c>
      <c r="N44" s="5">
        <f t="shared" si="1"/>
        <v>397805.62</v>
      </c>
    </row>
    <row r="45" spans="1:14" x14ac:dyDescent="0.25">
      <c r="A45" s="4" t="s">
        <v>20</v>
      </c>
      <c r="B45" s="5">
        <f t="shared" ref="B45:N45" si="2">+B8+B20+B32</f>
        <v>9492.01</v>
      </c>
      <c r="C45" s="5">
        <f t="shared" si="2"/>
        <v>357077.47000000003</v>
      </c>
      <c r="D45" s="5">
        <f t="shared" si="2"/>
        <v>38887.289999999994</v>
      </c>
      <c r="E45" s="5">
        <f t="shared" si="2"/>
        <v>20497.620000000003</v>
      </c>
      <c r="F45" s="5">
        <f t="shared" si="2"/>
        <v>229526.40999999997</v>
      </c>
      <c r="G45" s="5">
        <f t="shared" si="2"/>
        <v>340351.82</v>
      </c>
      <c r="H45" s="5">
        <f t="shared" si="2"/>
        <v>237964.22999999998</v>
      </c>
      <c r="I45" s="5">
        <f t="shared" si="2"/>
        <v>369307.05</v>
      </c>
      <c r="J45" s="5">
        <f t="shared" si="2"/>
        <v>2232798.42</v>
      </c>
      <c r="K45" s="5">
        <f t="shared" si="2"/>
        <v>62139.35</v>
      </c>
      <c r="L45" s="5">
        <f t="shared" si="2"/>
        <v>2752.92</v>
      </c>
      <c r="M45" s="5">
        <f t="shared" si="2"/>
        <v>15095.55</v>
      </c>
      <c r="N45" s="5">
        <f t="shared" si="2"/>
        <v>3915890.13</v>
      </c>
    </row>
    <row r="47" spans="1:14" x14ac:dyDescent="0.25">
      <c r="A47" s="6" t="s">
        <v>21</v>
      </c>
    </row>
    <row r="48" spans="1:14" x14ac:dyDescent="0.25">
      <c r="A48" s="2" t="s">
        <v>22</v>
      </c>
    </row>
    <row r="49" spans="1:14" x14ac:dyDescent="0.25">
      <c r="A49" s="2"/>
    </row>
    <row r="50" spans="1:14" x14ac:dyDescent="0.25">
      <c r="A50" s="2" t="s">
        <v>26</v>
      </c>
    </row>
    <row r="51" spans="1:14" ht="180" x14ac:dyDescent="0.25">
      <c r="A51" s="3" t="s">
        <v>2</v>
      </c>
      <c r="B51" s="4" t="s">
        <v>3</v>
      </c>
      <c r="C51" s="4" t="s">
        <v>4</v>
      </c>
      <c r="D51" s="4" t="s">
        <v>5</v>
      </c>
      <c r="E51" s="4" t="s">
        <v>6</v>
      </c>
      <c r="F51" s="4" t="s">
        <v>7</v>
      </c>
      <c r="G51" s="4" t="s">
        <v>8</v>
      </c>
      <c r="H51" s="4" t="s">
        <v>9</v>
      </c>
      <c r="I51" s="4" t="s">
        <v>10</v>
      </c>
      <c r="J51" s="4" t="s">
        <v>11</v>
      </c>
      <c r="K51" s="4" t="s">
        <v>12</v>
      </c>
      <c r="L51" s="4" t="s">
        <v>13</v>
      </c>
      <c r="M51" s="4" t="s">
        <v>14</v>
      </c>
      <c r="N51" s="4" t="s">
        <v>15</v>
      </c>
    </row>
    <row r="52" spans="1:14" ht="15" customHeight="1" x14ac:dyDescent="0.25">
      <c r="A52" s="3" t="s">
        <v>16</v>
      </c>
      <c r="B52" s="13" t="s">
        <v>17</v>
      </c>
      <c r="C52" s="13" t="s">
        <v>17</v>
      </c>
      <c r="D52" s="13" t="s">
        <v>17</v>
      </c>
      <c r="E52" s="13" t="s">
        <v>17</v>
      </c>
      <c r="F52" s="13" t="s">
        <v>17</v>
      </c>
      <c r="G52" s="13" t="s">
        <v>17</v>
      </c>
      <c r="H52" s="13" t="s">
        <v>17</v>
      </c>
      <c r="I52" s="13" t="s">
        <v>17</v>
      </c>
      <c r="J52" s="13" t="s">
        <v>17</v>
      </c>
      <c r="K52" s="13" t="s">
        <v>17</v>
      </c>
      <c r="L52" s="13" t="s">
        <v>17</v>
      </c>
      <c r="M52" s="13" t="s">
        <v>17</v>
      </c>
      <c r="N52" s="13" t="s">
        <v>17</v>
      </c>
    </row>
    <row r="53" spans="1:14" x14ac:dyDescent="0.25">
      <c r="A53" s="4" t="s">
        <v>18</v>
      </c>
      <c r="B53" s="8">
        <f t="shared" ref="B53:N53" si="3">+(B30-B18)/B18</f>
        <v>-0.21661421272266088</v>
      </c>
      <c r="C53" s="8">
        <f t="shared" si="3"/>
        <v>-1.5156202239112728E-2</v>
      </c>
      <c r="D53" s="8">
        <f t="shared" si="3"/>
        <v>0.15287006580801138</v>
      </c>
      <c r="E53" s="8">
        <f t="shared" si="3"/>
        <v>-0.11511160119070293</v>
      </c>
      <c r="F53" s="8">
        <f t="shared" si="3"/>
        <v>-0.16692193995195467</v>
      </c>
      <c r="G53" s="8">
        <f t="shared" si="3"/>
        <v>-0.16059269020190653</v>
      </c>
      <c r="H53" s="8">
        <f t="shared" si="3"/>
        <v>-0.12642272609794211</v>
      </c>
      <c r="I53" s="8">
        <f t="shared" si="3"/>
        <v>-0.14401313477070926</v>
      </c>
      <c r="J53" s="8">
        <f t="shared" si="3"/>
        <v>-0.12928800005407151</v>
      </c>
      <c r="K53" s="8">
        <f t="shared" si="3"/>
        <v>-9.3458706476976391E-2</v>
      </c>
      <c r="L53" s="8">
        <f t="shared" si="3"/>
        <v>-0.33067990696768007</v>
      </c>
      <c r="M53" s="8">
        <f t="shared" si="3"/>
        <v>-5.7222737974833564E-2</v>
      </c>
      <c r="N53" s="8">
        <f t="shared" si="3"/>
        <v>-0.11581635719872989</v>
      </c>
    </row>
    <row r="54" spans="1:14" x14ac:dyDescent="0.25">
      <c r="A54" s="4" t="s">
        <v>19</v>
      </c>
      <c r="B54" s="8">
        <f t="shared" ref="B54:N54" si="4">+(B31-B19)/B19</f>
        <v>-0.50207746804837805</v>
      </c>
      <c r="C54" s="8">
        <f t="shared" si="4"/>
        <v>-1.3396850026423811E-2</v>
      </c>
      <c r="D54" s="8">
        <f t="shared" si="4"/>
        <v>0.12991567274607335</v>
      </c>
      <c r="E54" s="8">
        <f t="shared" si="4"/>
        <v>-0.65629086243904045</v>
      </c>
      <c r="F54" s="8">
        <f t="shared" si="4"/>
        <v>-0.2764262448745845</v>
      </c>
      <c r="G54" s="8">
        <f t="shared" si="4"/>
        <v>-6.8902374491045013E-2</v>
      </c>
      <c r="H54" s="8">
        <f t="shared" si="4"/>
        <v>-0.13891508421923457</v>
      </c>
      <c r="I54" s="8">
        <f t="shared" si="4"/>
        <v>-0.5000457180029042</v>
      </c>
      <c r="J54" s="8">
        <f t="shared" si="4"/>
        <v>-0.35566499026310838</v>
      </c>
      <c r="K54" s="8">
        <f t="shared" si="4"/>
        <v>-5.4895338297976604E-2</v>
      </c>
      <c r="L54" s="8">
        <f t="shared" si="4"/>
        <v>1.1279620853080572</v>
      </c>
      <c r="M54" s="8">
        <f t="shared" si="4"/>
        <v>-8.4677878856100938E-2</v>
      </c>
      <c r="N54" s="8">
        <f t="shared" si="4"/>
        <v>-0.24169440662657088</v>
      </c>
    </row>
    <row r="55" spans="1:14" x14ac:dyDescent="0.25">
      <c r="A55" s="4" t="s">
        <v>20</v>
      </c>
      <c r="B55" s="8">
        <f t="shared" ref="B55:N55" si="5">+(B32-B20)/B20</f>
        <v>0.40945113002641598</v>
      </c>
      <c r="C55" s="8">
        <f t="shared" si="5"/>
        <v>-1.0268985547406427E-2</v>
      </c>
      <c r="D55" s="8">
        <f t="shared" si="5"/>
        <v>-0.19409151925481194</v>
      </c>
      <c r="E55" s="8">
        <f t="shared" si="5"/>
        <v>-9.7143246365989436E-2</v>
      </c>
      <c r="F55" s="8">
        <f t="shared" si="5"/>
        <v>7.2791900069559962E-2</v>
      </c>
      <c r="G55" s="8">
        <f t="shared" si="5"/>
        <v>-9.7692903634274519E-2</v>
      </c>
      <c r="H55" s="8">
        <f t="shared" si="5"/>
        <v>-9.7362763827826049E-2</v>
      </c>
      <c r="I55" s="8">
        <f t="shared" si="5"/>
        <v>-0.15758371449115186</v>
      </c>
      <c r="J55" s="8">
        <f t="shared" si="5"/>
        <v>-0.13785170936742194</v>
      </c>
      <c r="K55" s="8">
        <f t="shared" si="5"/>
        <v>7.0166463714724779E-4</v>
      </c>
      <c r="L55" s="8">
        <f t="shared" si="5"/>
        <v>-0.14065028953710018</v>
      </c>
      <c r="M55" s="8">
        <f t="shared" si="5"/>
        <v>-0.11244574138245485</v>
      </c>
      <c r="N55" s="8">
        <f t="shared" si="5"/>
        <v>-0.1083261543279849</v>
      </c>
    </row>
    <row r="58" spans="1:14" x14ac:dyDescent="0.25">
      <c r="A58" s="2" t="s">
        <v>27</v>
      </c>
    </row>
    <row r="59" spans="1:14" ht="180" x14ac:dyDescent="0.25">
      <c r="A59" s="3" t="s">
        <v>2</v>
      </c>
      <c r="B59" s="4" t="s">
        <v>3</v>
      </c>
      <c r="C59" s="4" t="s">
        <v>4</v>
      </c>
      <c r="D59" s="4" t="s">
        <v>5</v>
      </c>
      <c r="E59" s="4" t="s">
        <v>6</v>
      </c>
      <c r="F59" s="4" t="s">
        <v>7</v>
      </c>
      <c r="G59" s="4" t="s">
        <v>8</v>
      </c>
      <c r="H59" s="4" t="s">
        <v>9</v>
      </c>
      <c r="I59" s="4" t="s">
        <v>10</v>
      </c>
      <c r="J59" s="4" t="s">
        <v>11</v>
      </c>
      <c r="K59" s="4" t="s">
        <v>12</v>
      </c>
      <c r="L59" s="4" t="s">
        <v>13</v>
      </c>
      <c r="M59" s="4" t="s">
        <v>14</v>
      </c>
      <c r="N59" s="4" t="s">
        <v>15</v>
      </c>
    </row>
    <row r="60" spans="1:14" ht="15" customHeight="1" x14ac:dyDescent="0.25">
      <c r="A60" s="3" t="s">
        <v>16</v>
      </c>
      <c r="B60" s="13" t="s">
        <v>17</v>
      </c>
      <c r="C60" s="13" t="s">
        <v>17</v>
      </c>
      <c r="D60" s="13" t="s">
        <v>17</v>
      </c>
      <c r="E60" s="13" t="s">
        <v>17</v>
      </c>
      <c r="F60" s="13" t="s">
        <v>17</v>
      </c>
      <c r="G60" s="13" t="s">
        <v>17</v>
      </c>
      <c r="H60" s="13" t="s">
        <v>17</v>
      </c>
      <c r="I60" s="13" t="s">
        <v>17</v>
      </c>
      <c r="J60" s="13" t="s">
        <v>17</v>
      </c>
      <c r="K60" s="13" t="s">
        <v>17</v>
      </c>
      <c r="L60" s="13" t="s">
        <v>17</v>
      </c>
      <c r="M60" s="13" t="s">
        <v>17</v>
      </c>
      <c r="N60" s="13" t="s">
        <v>17</v>
      </c>
    </row>
    <row r="61" spans="1:14" x14ac:dyDescent="0.25">
      <c r="A61" s="4" t="s">
        <v>18</v>
      </c>
      <c r="B61" s="8">
        <f>(+B43-'2021 q1q2q3'!B45)/'2021 q1q2q3'!B45</f>
        <v>0.15650550993495854</v>
      </c>
      <c r="C61" s="8">
        <f>(+C43-'2021 q1q2q3'!C45)/'2021 q1q2q3'!C45</f>
        <v>0.17999087636606353</v>
      </c>
      <c r="D61" s="8">
        <f>(+D43-'2021 q1q2q3'!D45)/'2021 q1q2q3'!D45</f>
        <v>0.46318543860114392</v>
      </c>
      <c r="E61" s="8">
        <f>(+E43-'2021 q1q2q3'!E45)/'2021 q1q2q3'!E45</f>
        <v>9.4858100367615647E-2</v>
      </c>
      <c r="F61" s="8">
        <f>(+F43-'2021 q1q2q3'!F45)/'2021 q1q2q3'!F45</f>
        <v>0.45623673802053155</v>
      </c>
      <c r="G61" s="8">
        <f>(+G43-'2021 q1q2q3'!G45)/'2021 q1q2q3'!G45</f>
        <v>0.22488826940698259</v>
      </c>
      <c r="H61" s="8">
        <f>(+H43-'2021 q1q2q3'!H45)/'2021 q1q2q3'!H45</f>
        <v>0.3369287760069733</v>
      </c>
      <c r="I61" s="8">
        <f>(+I43-'2021 q1q2q3'!I45)/'2021 q1q2q3'!I45</f>
        <v>1.9167092332894368E-2</v>
      </c>
      <c r="J61" s="8">
        <f>(+J43-'2021 q1q2q3'!J45)/'2021 q1q2q3'!J45</f>
        <v>-0.23482347971776737</v>
      </c>
      <c r="K61" s="8">
        <f>(+K43-'2021 q1q2q3'!K45)/'2021 q1q2q3'!K45</f>
        <v>0.13146674412456708</v>
      </c>
      <c r="L61" s="8">
        <f>(+L43-'2021 q1q2q3'!L45)/'2021 q1q2q3'!L45</f>
        <v>-0.88402561093666143</v>
      </c>
      <c r="M61" s="8">
        <f>(+M43-'2021 q1q2q3'!M45)/'2021 q1q2q3'!M45</f>
        <v>2.3843964449338344</v>
      </c>
      <c r="N61" s="11">
        <f>(+N43-'2021 q1q2q3'!N45)/'2021 q1q2q3'!N45</f>
        <v>3.7549046321304833E-3</v>
      </c>
    </row>
    <row r="62" spans="1:14" x14ac:dyDescent="0.25">
      <c r="A62" s="4" t="s">
        <v>19</v>
      </c>
      <c r="B62" s="8">
        <f>(+B44-'2021 q1q2q3'!B46)/'2021 q1q2q3'!B46</f>
        <v>9.697349579025269E-2</v>
      </c>
      <c r="C62" s="8">
        <f>(+C44-'2021 q1q2q3'!C46)/'2021 q1q2q3'!C46</f>
        <v>0.19142105569312015</v>
      </c>
      <c r="D62" s="8">
        <f>(+D44-'2021 q1q2q3'!D46)/'2021 q1q2q3'!D46</f>
        <v>0.32899612638260145</v>
      </c>
      <c r="E62" s="8">
        <f>(+E44-'2021 q1q2q3'!E46)/'2021 q1q2q3'!E46</f>
        <v>-0.76872960437062299</v>
      </c>
      <c r="F62" s="8">
        <f>(+F44-'2021 q1q2q3'!F46)/'2021 q1q2q3'!F46</f>
        <v>0.11921218519247651</v>
      </c>
      <c r="G62" s="8">
        <f>(+G44-'2021 q1q2q3'!G46)/'2021 q1q2q3'!G46</f>
        <v>8.7862615073098643E-3</v>
      </c>
      <c r="H62" s="8">
        <f>(+H44-'2021 q1q2q3'!H46)/'2021 q1q2q3'!H46</f>
        <v>7.0323597662899764E-2</v>
      </c>
      <c r="I62" s="8">
        <f>(+I44-'2021 q1q2q3'!I46)/'2021 q1q2q3'!I46</f>
        <v>-0.17747730878911153</v>
      </c>
      <c r="J62" s="8">
        <f>(+J44-'2021 q1q2q3'!J46)/'2021 q1q2q3'!J46</f>
        <v>-9.4213654403155087E-2</v>
      </c>
      <c r="K62" s="8">
        <f>(+K44-'2021 q1q2q3'!K46)/'2021 q1q2q3'!K46</f>
        <v>-0.12240183157420441</v>
      </c>
      <c r="L62" s="8">
        <f>(+L44-'2021 q1q2q3'!L46)/'2021 q1q2q3'!L46</f>
        <v>-0.98483994711861467</v>
      </c>
      <c r="M62" s="8">
        <f>(+M44-'2021 q1q2q3'!M46)/'2021 q1q2q3'!M46</f>
        <v>2.3742063805685079</v>
      </c>
      <c r="N62" s="12">
        <f>(+N44-'2021 q1q2q3'!N46)/'2021 q1q2q3'!N46</f>
        <v>3.6908520959616172E-4</v>
      </c>
    </row>
    <row r="63" spans="1:14" x14ac:dyDescent="0.25">
      <c r="A63" s="4" t="s">
        <v>20</v>
      </c>
      <c r="B63" s="8">
        <f>(+B45-'2021 q1q2q3'!B47)/'2021 q1q2q3'!B47</f>
        <v>0.14796548367005111</v>
      </c>
      <c r="C63" s="8">
        <f>(+C45-'2021 q1q2q3'!C47)/'2021 q1q2q3'!C47</f>
        <v>0.2444713026188243</v>
      </c>
      <c r="D63" s="8">
        <f>(+D45-'2021 q1q2q3'!D47)/'2021 q1q2q3'!D47</f>
        <v>0.1965194825654131</v>
      </c>
      <c r="E63" s="8">
        <f>(+E45-'2021 q1q2q3'!E47)/'2021 q1q2q3'!E47</f>
        <v>0.31212228095095762</v>
      </c>
      <c r="F63" s="8">
        <f>(+F45-'2021 q1q2q3'!F47)/'2021 q1q2q3'!F47</f>
        <v>1.1668956829170178</v>
      </c>
      <c r="G63" s="8">
        <f>(+G45-'2021 q1q2q3'!G47)/'2021 q1q2q3'!G47</f>
        <v>0.20761765471864266</v>
      </c>
      <c r="H63" s="8">
        <f>(+H45-'2021 q1q2q3'!H47)/'2021 q1q2q3'!H47</f>
        <v>0.42711164059447521</v>
      </c>
      <c r="I63" s="8">
        <f>(+I45-'2021 q1q2q3'!I47)/'2021 q1q2q3'!I47</f>
        <v>9.1137362382816431E-2</v>
      </c>
      <c r="J63" s="8">
        <f>(+J45-'2021 q1q2q3'!J47)/'2021 q1q2q3'!J47</f>
        <v>-0.255155058375579</v>
      </c>
      <c r="K63" s="8">
        <f>(+K45-'2021 q1q2q3'!K47)/'2021 q1q2q3'!K47</f>
        <v>0.17990939249221147</v>
      </c>
      <c r="L63" s="8">
        <f>(+L45-'2021 q1q2q3'!L47)/'2021 q1q2q3'!L47</f>
        <v>-0.94417442258493123</v>
      </c>
      <c r="M63" s="8">
        <f>(+M45-'2021 q1q2q3'!M47)/'2021 q1q2q3'!M47</f>
        <v>2.2144385744127661</v>
      </c>
      <c r="N63" s="8">
        <f>(+N45-'2021 q1q2q3'!N47)/'2021 q1q2q3'!N47</f>
        <v>-9.7852432752480636E-2</v>
      </c>
    </row>
    <row r="65" spans="1:1" x14ac:dyDescent="0.25">
      <c r="A65" t="s">
        <v>28</v>
      </c>
    </row>
    <row r="77" spans="1:1" x14ac:dyDescent="0.25">
      <c r="A77" s="2"/>
    </row>
    <row r="78" spans="1:1" x14ac:dyDescent="0.25">
      <c r="A78" s="2"/>
    </row>
    <row r="79" spans="1:1" x14ac:dyDescent="0.25">
      <c r="A79" s="2"/>
    </row>
    <row r="80" spans="1:1" x14ac:dyDescent="0.25">
      <c r="A80" s="2"/>
    </row>
    <row r="81" spans="1:1" x14ac:dyDescent="0.25">
      <c r="A81" s="2"/>
    </row>
    <row r="82" spans="1:1" x14ac:dyDescent="0.25">
      <c r="A82" s="2"/>
    </row>
  </sheetData>
  <mergeCells count="6">
    <mergeCell ref="B60:N60"/>
    <mergeCell ref="B5:N5"/>
    <mergeCell ref="B17:N17"/>
    <mergeCell ref="B29:N29"/>
    <mergeCell ref="B42:N42"/>
    <mergeCell ref="B52:N52"/>
  </mergeCells>
  <conditionalFormatting sqref="B53:N55">
    <cfRule type="cellIs" dxfId="1" priority="2" operator="lessThan">
      <formula>0</formula>
    </cfRule>
  </conditionalFormatting>
  <conditionalFormatting sqref="B61:N63">
    <cfRule type="cellIs" dxfId="0" priority="3" operator="lessThan">
      <formula>0</formula>
    </cfRule>
  </conditionalFormatting>
  <hyperlinks>
    <hyperlink ref="A1" location="A10" display="Esportazioni per provincia, branca di attività economica e trimestre  "/>
  </hyperlinks>
  <pageMargins left="0.7" right="0.7" top="0.75" bottom="0.75" header="0.51180555555555496" footer="0.51180555555555496"/>
  <pageSetup paperSize="9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0"/>
  <sheetViews>
    <sheetView topLeftCell="A19" zoomScale="70" zoomScaleNormal="70" workbookViewId="0">
      <selection activeCell="C35" sqref="C35"/>
    </sheetView>
  </sheetViews>
  <sheetFormatPr defaultColWidth="26.28515625" defaultRowHeight="15" x14ac:dyDescent="0.25"/>
  <sheetData>
    <row r="1" spans="1:14" x14ac:dyDescent="0.25">
      <c r="A1" s="1" t="s">
        <v>0</v>
      </c>
    </row>
    <row r="2" spans="1:14" x14ac:dyDescent="0.25">
      <c r="A2" s="2" t="s">
        <v>29</v>
      </c>
    </row>
    <row r="4" spans="1:14" ht="90" x14ac:dyDescent="0.25">
      <c r="A4" s="3" t="s">
        <v>2</v>
      </c>
      <c r="B4" s="4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4" t="s">
        <v>8</v>
      </c>
      <c r="H4" s="4" t="s">
        <v>9</v>
      </c>
      <c r="I4" s="4" t="s">
        <v>10</v>
      </c>
      <c r="J4" s="4" t="s">
        <v>11</v>
      </c>
      <c r="K4" s="4" t="s">
        <v>12</v>
      </c>
      <c r="L4" s="4" t="s">
        <v>13</v>
      </c>
      <c r="M4" s="4" t="s">
        <v>14</v>
      </c>
      <c r="N4" s="4" t="s">
        <v>15</v>
      </c>
    </row>
    <row r="5" spans="1:14" ht="15" customHeight="1" x14ac:dyDescent="0.25">
      <c r="A5" s="3" t="s">
        <v>16</v>
      </c>
      <c r="B5" s="13" t="s">
        <v>17</v>
      </c>
      <c r="C5" s="13" t="s">
        <v>17</v>
      </c>
      <c r="D5" s="13" t="s">
        <v>17</v>
      </c>
      <c r="E5" s="13" t="s">
        <v>17</v>
      </c>
      <c r="F5" s="13" t="s">
        <v>17</v>
      </c>
      <c r="G5" s="13" t="s">
        <v>17</v>
      </c>
      <c r="H5" s="13" t="s">
        <v>17</v>
      </c>
      <c r="I5" s="13" t="s">
        <v>17</v>
      </c>
      <c r="J5" s="13" t="s">
        <v>17</v>
      </c>
      <c r="K5" s="13" t="s">
        <v>17</v>
      </c>
      <c r="L5" s="13" t="s">
        <v>17</v>
      </c>
      <c r="M5" s="13" t="s">
        <v>17</v>
      </c>
      <c r="N5" s="13" t="s">
        <v>17</v>
      </c>
    </row>
    <row r="6" spans="1:14" x14ac:dyDescent="0.25">
      <c r="A6" s="4" t="s">
        <v>18</v>
      </c>
      <c r="B6" s="5">
        <v>19709.150000000001</v>
      </c>
      <c r="C6" s="5">
        <v>160493.75</v>
      </c>
      <c r="D6" s="5">
        <v>68821.42</v>
      </c>
      <c r="E6" s="5">
        <v>21737.32</v>
      </c>
      <c r="F6" s="5">
        <v>228063</v>
      </c>
      <c r="G6" s="5">
        <v>152442.48000000001</v>
      </c>
      <c r="H6" s="5">
        <v>115340.03</v>
      </c>
      <c r="I6" s="5">
        <v>271975.34000000003</v>
      </c>
      <c r="J6" s="5">
        <v>1205027.6399999999</v>
      </c>
      <c r="K6" s="5">
        <v>69540.36</v>
      </c>
      <c r="L6" s="5">
        <v>8016.16</v>
      </c>
      <c r="M6" s="5">
        <v>4821.71</v>
      </c>
      <c r="N6" s="5">
        <v>2325988.35</v>
      </c>
    </row>
    <row r="7" spans="1:14" x14ac:dyDescent="0.25">
      <c r="A7" s="4" t="s">
        <v>19</v>
      </c>
      <c r="B7" s="5">
        <v>4685.8</v>
      </c>
      <c r="C7" s="5">
        <v>17306.009999999998</v>
      </c>
      <c r="D7" s="5">
        <v>8825.49</v>
      </c>
      <c r="E7" s="5">
        <v>3171.77</v>
      </c>
      <c r="F7" s="5">
        <v>20740.240000000002</v>
      </c>
      <c r="G7" s="5">
        <v>4978.3999999999996</v>
      </c>
      <c r="H7" s="5">
        <v>9169.4</v>
      </c>
      <c r="I7" s="5">
        <v>39436.019999999997</v>
      </c>
      <c r="J7" s="5">
        <v>7825.9</v>
      </c>
      <c r="K7" s="5">
        <v>13218.92</v>
      </c>
      <c r="L7" s="5">
        <v>39.15</v>
      </c>
      <c r="M7" s="5">
        <v>1224.6500000000001</v>
      </c>
      <c r="N7" s="5">
        <v>130621.73</v>
      </c>
    </row>
    <row r="8" spans="1:14" x14ac:dyDescent="0.25">
      <c r="A8" s="4" t="s">
        <v>20</v>
      </c>
      <c r="B8" s="5">
        <v>1753.82</v>
      </c>
      <c r="C8" s="5">
        <v>94947.1</v>
      </c>
      <c r="D8" s="5">
        <v>11170.44</v>
      </c>
      <c r="E8" s="5">
        <v>4685.93</v>
      </c>
      <c r="F8" s="5">
        <v>36457.629999999997</v>
      </c>
      <c r="G8" s="5">
        <v>97761.22</v>
      </c>
      <c r="H8" s="5">
        <v>50787.76</v>
      </c>
      <c r="I8" s="5">
        <v>112898.47</v>
      </c>
      <c r="J8" s="5">
        <v>1154223.6399999999</v>
      </c>
      <c r="K8" s="5">
        <v>17711.64</v>
      </c>
      <c r="L8" s="5">
        <v>6376.87</v>
      </c>
      <c r="M8" s="5">
        <v>1691.99</v>
      </c>
      <c r="N8" s="5">
        <v>1590466.5</v>
      </c>
    </row>
    <row r="10" spans="1:14" x14ac:dyDescent="0.25">
      <c r="A10" s="6" t="s">
        <v>21</v>
      </c>
    </row>
    <row r="11" spans="1:14" x14ac:dyDescent="0.25">
      <c r="A11" s="2" t="s">
        <v>22</v>
      </c>
    </row>
    <row r="14" spans="1:14" x14ac:dyDescent="0.25">
      <c r="A14" s="1" t="s">
        <v>0</v>
      </c>
    </row>
    <row r="15" spans="1:14" x14ac:dyDescent="0.25">
      <c r="A15" s="2" t="s">
        <v>30</v>
      </c>
    </row>
    <row r="17" spans="1:14" ht="90" x14ac:dyDescent="0.25">
      <c r="A17" s="3" t="s">
        <v>2</v>
      </c>
      <c r="B17" s="4" t="s">
        <v>3</v>
      </c>
      <c r="C17" s="4" t="s">
        <v>4</v>
      </c>
      <c r="D17" s="4" t="s">
        <v>5</v>
      </c>
      <c r="E17" s="4" t="s">
        <v>6</v>
      </c>
      <c r="F17" s="4" t="s">
        <v>7</v>
      </c>
      <c r="G17" s="4" t="s">
        <v>8</v>
      </c>
      <c r="H17" s="4" t="s">
        <v>9</v>
      </c>
      <c r="I17" s="4" t="s">
        <v>10</v>
      </c>
      <c r="J17" s="4" t="s">
        <v>11</v>
      </c>
      <c r="K17" s="4" t="s">
        <v>12</v>
      </c>
      <c r="L17" s="4" t="s">
        <v>13</v>
      </c>
      <c r="M17" s="4" t="s">
        <v>14</v>
      </c>
      <c r="N17" s="4" t="s">
        <v>15</v>
      </c>
    </row>
    <row r="18" spans="1:14" ht="15" customHeight="1" x14ac:dyDescent="0.25">
      <c r="A18" s="3" t="s">
        <v>16</v>
      </c>
      <c r="B18" s="13" t="s">
        <v>17</v>
      </c>
      <c r="C18" s="13" t="s">
        <v>17</v>
      </c>
      <c r="D18" s="13" t="s">
        <v>17</v>
      </c>
      <c r="E18" s="13" t="s">
        <v>17</v>
      </c>
      <c r="F18" s="13" t="s">
        <v>17</v>
      </c>
      <c r="G18" s="13" t="s">
        <v>17</v>
      </c>
      <c r="H18" s="13" t="s">
        <v>17</v>
      </c>
      <c r="I18" s="13" t="s">
        <v>17</v>
      </c>
      <c r="J18" s="13" t="s">
        <v>17</v>
      </c>
      <c r="K18" s="13" t="s">
        <v>17</v>
      </c>
      <c r="L18" s="13" t="s">
        <v>17</v>
      </c>
      <c r="M18" s="13" t="s">
        <v>17</v>
      </c>
      <c r="N18" s="13" t="s">
        <v>17</v>
      </c>
    </row>
    <row r="19" spans="1:14" x14ac:dyDescent="0.25">
      <c r="A19" s="4" t="s">
        <v>18</v>
      </c>
      <c r="B19" s="5">
        <v>15522.53</v>
      </c>
      <c r="C19" s="5">
        <v>170874.95</v>
      </c>
      <c r="D19" s="5">
        <v>64553.91</v>
      </c>
      <c r="E19" s="5">
        <v>23881.3</v>
      </c>
      <c r="F19" s="5">
        <v>219055.17</v>
      </c>
      <c r="G19" s="5">
        <v>168604.73</v>
      </c>
      <c r="H19" s="5">
        <v>135009.39000000001</v>
      </c>
      <c r="I19" s="5">
        <v>295745.07</v>
      </c>
      <c r="J19" s="5">
        <v>1185459</v>
      </c>
      <c r="K19" s="5">
        <v>81542.69</v>
      </c>
      <c r="L19" s="5">
        <v>20310.52</v>
      </c>
      <c r="M19" s="5">
        <v>5761.61</v>
      </c>
      <c r="N19" s="5">
        <v>2386320.88</v>
      </c>
    </row>
    <row r="20" spans="1:14" x14ac:dyDescent="0.25">
      <c r="A20" s="4" t="s">
        <v>19</v>
      </c>
      <c r="B20" s="5">
        <v>3238.67</v>
      </c>
      <c r="C20" s="5">
        <v>23373.43</v>
      </c>
      <c r="D20" s="5">
        <v>9113.61</v>
      </c>
      <c r="E20" s="5">
        <v>3452.3</v>
      </c>
      <c r="F20" s="5">
        <v>17600.580000000002</v>
      </c>
      <c r="G20" s="5">
        <v>4875.12</v>
      </c>
      <c r="H20" s="5">
        <v>9658.16</v>
      </c>
      <c r="I20" s="5">
        <v>37030.85</v>
      </c>
      <c r="J20" s="5">
        <v>7100.93</v>
      </c>
      <c r="K20" s="5">
        <v>14907.4</v>
      </c>
      <c r="L20" s="5">
        <v>831.06</v>
      </c>
      <c r="M20" s="5">
        <v>958.78</v>
      </c>
      <c r="N20" s="5">
        <v>132140.9</v>
      </c>
    </row>
    <row r="21" spans="1:14" x14ac:dyDescent="0.25">
      <c r="A21" s="4" t="s">
        <v>20</v>
      </c>
      <c r="B21" s="5">
        <v>2363.62</v>
      </c>
      <c r="C21" s="5">
        <v>100569.47</v>
      </c>
      <c r="D21" s="5">
        <v>10260.48</v>
      </c>
      <c r="E21" s="5">
        <v>5504.46</v>
      </c>
      <c r="F21" s="5">
        <v>35060.300000000003</v>
      </c>
      <c r="G21" s="5">
        <v>100927.46</v>
      </c>
      <c r="H21" s="5">
        <v>59555.44</v>
      </c>
      <c r="I21" s="5">
        <v>118367.1</v>
      </c>
      <c r="J21" s="5">
        <v>1135371.69</v>
      </c>
      <c r="K21" s="5">
        <v>17078.54</v>
      </c>
      <c r="L21" s="5">
        <v>17876.29</v>
      </c>
      <c r="M21" s="5">
        <v>1434.29</v>
      </c>
      <c r="N21" s="5">
        <v>1604369.15</v>
      </c>
    </row>
    <row r="23" spans="1:14" x14ac:dyDescent="0.25">
      <c r="A23" s="6" t="s">
        <v>21</v>
      </c>
    </row>
    <row r="24" spans="1:14" x14ac:dyDescent="0.25">
      <c r="A24" s="2" t="s">
        <v>22</v>
      </c>
    </row>
    <row r="27" spans="1:14" x14ac:dyDescent="0.25">
      <c r="A27" s="1" t="s">
        <v>0</v>
      </c>
    </row>
    <row r="28" spans="1:14" x14ac:dyDescent="0.25">
      <c r="A28" s="2" t="s">
        <v>31</v>
      </c>
    </row>
    <row r="30" spans="1:14" ht="90" x14ac:dyDescent="0.25">
      <c r="A30" s="3" t="s">
        <v>2</v>
      </c>
      <c r="B30" s="4" t="s">
        <v>3</v>
      </c>
      <c r="C30" s="4" t="s">
        <v>4</v>
      </c>
      <c r="D30" s="4" t="s">
        <v>5</v>
      </c>
      <c r="E30" s="4" t="s">
        <v>6</v>
      </c>
      <c r="F30" s="4" t="s">
        <v>7</v>
      </c>
      <c r="G30" s="4" t="s">
        <v>8</v>
      </c>
      <c r="H30" s="4" t="s">
        <v>9</v>
      </c>
      <c r="I30" s="4" t="s">
        <v>10</v>
      </c>
      <c r="J30" s="4" t="s">
        <v>11</v>
      </c>
      <c r="K30" s="4" t="s">
        <v>12</v>
      </c>
      <c r="L30" s="4" t="s">
        <v>13</v>
      </c>
      <c r="M30" s="4" t="s">
        <v>14</v>
      </c>
      <c r="N30" s="4" t="s">
        <v>15</v>
      </c>
    </row>
    <row r="31" spans="1:14" ht="15" customHeight="1" x14ac:dyDescent="0.25">
      <c r="A31" s="3" t="s">
        <v>16</v>
      </c>
      <c r="B31" s="13" t="s">
        <v>17</v>
      </c>
      <c r="C31" s="13" t="s">
        <v>17</v>
      </c>
      <c r="D31" s="13" t="s">
        <v>17</v>
      </c>
      <c r="E31" s="13" t="s">
        <v>17</v>
      </c>
      <c r="F31" s="13" t="s">
        <v>17</v>
      </c>
      <c r="G31" s="13" t="s">
        <v>17</v>
      </c>
      <c r="H31" s="13" t="s">
        <v>17</v>
      </c>
      <c r="I31" s="13" t="s">
        <v>17</v>
      </c>
      <c r="J31" s="13" t="s">
        <v>17</v>
      </c>
      <c r="K31" s="13" t="s">
        <v>17</v>
      </c>
      <c r="L31" s="13" t="s">
        <v>17</v>
      </c>
      <c r="M31" s="13" t="s">
        <v>17</v>
      </c>
      <c r="N31" s="13" t="s">
        <v>17</v>
      </c>
    </row>
    <row r="32" spans="1:14" x14ac:dyDescent="0.25">
      <c r="A32" s="4" t="s">
        <v>18</v>
      </c>
      <c r="B32" s="5">
        <v>9979.3799999999992</v>
      </c>
      <c r="C32" s="5">
        <v>160781.69</v>
      </c>
      <c r="D32" s="5">
        <v>77029.73</v>
      </c>
      <c r="E32" s="5">
        <v>27487.63</v>
      </c>
      <c r="F32" s="5">
        <v>203336.2</v>
      </c>
      <c r="G32" s="5">
        <v>143326.5</v>
      </c>
      <c r="H32" s="5">
        <v>117944.59</v>
      </c>
      <c r="I32" s="5">
        <v>273588.21000000002</v>
      </c>
      <c r="J32" s="5">
        <v>750714.15</v>
      </c>
      <c r="K32" s="5">
        <v>78753.63</v>
      </c>
      <c r="L32" s="5">
        <v>26101.63</v>
      </c>
      <c r="M32" s="5">
        <v>5690.92</v>
      </c>
      <c r="N32" s="5">
        <v>1874734.23</v>
      </c>
    </row>
    <row r="33" spans="1:14" x14ac:dyDescent="0.25">
      <c r="A33" s="4" t="s">
        <v>19</v>
      </c>
      <c r="B33" s="5">
        <v>2222.2199999999998</v>
      </c>
      <c r="C33" s="5">
        <v>19833.599999999999</v>
      </c>
      <c r="D33" s="5">
        <v>9916</v>
      </c>
      <c r="E33" s="5">
        <v>6466.97</v>
      </c>
      <c r="F33" s="5">
        <v>25305.61</v>
      </c>
      <c r="G33" s="5">
        <v>4517.78</v>
      </c>
      <c r="H33" s="5">
        <v>7860.21</v>
      </c>
      <c r="I33" s="5">
        <v>37875.86</v>
      </c>
      <c r="J33" s="5">
        <v>6261.5</v>
      </c>
      <c r="K33" s="5">
        <v>13730.57</v>
      </c>
      <c r="L33" s="5">
        <v>52.61</v>
      </c>
      <c r="M33" s="5">
        <v>853.29</v>
      </c>
      <c r="N33" s="5">
        <v>134896.22</v>
      </c>
    </row>
    <row r="34" spans="1:14" x14ac:dyDescent="0.25">
      <c r="A34" s="4" t="s">
        <v>20</v>
      </c>
      <c r="B34" s="5">
        <v>4151.1099999999997</v>
      </c>
      <c r="C34" s="5">
        <v>91414.49</v>
      </c>
      <c r="D34" s="5">
        <v>11069.42</v>
      </c>
      <c r="E34" s="5">
        <v>5431.34</v>
      </c>
      <c r="F34" s="5">
        <v>34406.14</v>
      </c>
      <c r="G34" s="5">
        <v>83148.72</v>
      </c>
      <c r="H34" s="5">
        <v>56402.15</v>
      </c>
      <c r="I34" s="5">
        <v>107195.07</v>
      </c>
      <c r="J34" s="5">
        <v>708073.44</v>
      </c>
      <c r="K34" s="5">
        <v>17874.330000000002</v>
      </c>
      <c r="L34" s="5">
        <v>25059.72</v>
      </c>
      <c r="M34" s="5">
        <v>1569.89</v>
      </c>
      <c r="N34" s="5">
        <v>1145795.83</v>
      </c>
    </row>
    <row r="36" spans="1:14" x14ac:dyDescent="0.25">
      <c r="A36" s="6" t="s">
        <v>21</v>
      </c>
    </row>
    <row r="37" spans="1:14" x14ac:dyDescent="0.25">
      <c r="A37" s="2" t="s">
        <v>22</v>
      </c>
    </row>
    <row r="40" spans="1:14" x14ac:dyDescent="0.25">
      <c r="A40" s="1" t="s">
        <v>0</v>
      </c>
    </row>
    <row r="41" spans="1:14" x14ac:dyDescent="0.25">
      <c r="A41" s="2" t="s">
        <v>32</v>
      </c>
    </row>
    <row r="43" spans="1:14" ht="90" x14ac:dyDescent="0.25">
      <c r="A43" s="3" t="s">
        <v>2</v>
      </c>
      <c r="B43" s="4" t="s">
        <v>3</v>
      </c>
      <c r="C43" s="4" t="s">
        <v>4</v>
      </c>
      <c r="D43" s="4" t="s">
        <v>5</v>
      </c>
      <c r="E43" s="4" t="s">
        <v>6</v>
      </c>
      <c r="F43" s="4" t="s">
        <v>7</v>
      </c>
      <c r="G43" s="4" t="s">
        <v>8</v>
      </c>
      <c r="H43" s="4" t="s">
        <v>9</v>
      </c>
      <c r="I43" s="4" t="s">
        <v>10</v>
      </c>
      <c r="J43" s="4" t="s">
        <v>11</v>
      </c>
      <c r="K43" s="4" t="s">
        <v>12</v>
      </c>
      <c r="L43" s="4" t="s">
        <v>13</v>
      </c>
      <c r="M43" s="4" t="s">
        <v>14</v>
      </c>
      <c r="N43" s="4" t="s">
        <v>15</v>
      </c>
    </row>
    <row r="44" spans="1:14" ht="15" customHeight="1" x14ac:dyDescent="0.25">
      <c r="A44" s="3" t="s">
        <v>16</v>
      </c>
      <c r="B44" s="13" t="s">
        <v>17</v>
      </c>
      <c r="C44" s="13" t="s">
        <v>17</v>
      </c>
      <c r="D44" s="13" t="s">
        <v>17</v>
      </c>
      <c r="E44" s="13" t="s">
        <v>17</v>
      </c>
      <c r="F44" s="13" t="s">
        <v>17</v>
      </c>
      <c r="G44" s="13" t="s">
        <v>17</v>
      </c>
      <c r="H44" s="13" t="s">
        <v>17</v>
      </c>
      <c r="I44" s="13" t="s">
        <v>17</v>
      </c>
      <c r="J44" s="13" t="s">
        <v>17</v>
      </c>
      <c r="K44" s="13" t="s">
        <v>17</v>
      </c>
      <c r="L44" s="13" t="s">
        <v>17</v>
      </c>
      <c r="M44" s="13" t="s">
        <v>17</v>
      </c>
      <c r="N44" s="13" t="s">
        <v>17</v>
      </c>
    </row>
    <row r="45" spans="1:14" x14ac:dyDescent="0.25">
      <c r="A45" s="4" t="s">
        <v>18</v>
      </c>
      <c r="B45" s="5">
        <f t="shared" ref="B45:N45" si="0">+B6+B19+B32</f>
        <v>45211.06</v>
      </c>
      <c r="C45" s="5">
        <f t="shared" si="0"/>
        <v>492150.39</v>
      </c>
      <c r="D45" s="5">
        <f t="shared" si="0"/>
        <v>210405.06</v>
      </c>
      <c r="E45" s="5">
        <f t="shared" si="0"/>
        <v>73106.25</v>
      </c>
      <c r="F45" s="5">
        <f t="shared" si="0"/>
        <v>650454.37000000011</v>
      </c>
      <c r="G45" s="5">
        <f t="shared" si="0"/>
        <v>464373.71</v>
      </c>
      <c r="H45" s="5">
        <f t="shared" si="0"/>
        <v>368294.01</v>
      </c>
      <c r="I45" s="5">
        <f t="shared" si="0"/>
        <v>841308.62000000011</v>
      </c>
      <c r="J45" s="5">
        <f t="shared" si="0"/>
        <v>3141200.7899999996</v>
      </c>
      <c r="K45" s="5">
        <f t="shared" si="0"/>
        <v>229836.68</v>
      </c>
      <c r="L45" s="5">
        <f t="shared" si="0"/>
        <v>54428.31</v>
      </c>
      <c r="M45" s="5">
        <f t="shared" si="0"/>
        <v>16274.24</v>
      </c>
      <c r="N45" s="5">
        <f t="shared" si="0"/>
        <v>6587043.4600000009</v>
      </c>
    </row>
    <row r="46" spans="1:14" x14ac:dyDescent="0.25">
      <c r="A46" s="4" t="s">
        <v>19</v>
      </c>
      <c r="B46" s="5">
        <f t="shared" ref="B46:N46" si="1">+B7+B20+B33</f>
        <v>10146.69</v>
      </c>
      <c r="C46" s="5">
        <f t="shared" si="1"/>
        <v>60513.04</v>
      </c>
      <c r="D46" s="5">
        <f t="shared" si="1"/>
        <v>27855.1</v>
      </c>
      <c r="E46" s="5">
        <f t="shared" si="1"/>
        <v>13091.04</v>
      </c>
      <c r="F46" s="5">
        <f t="shared" si="1"/>
        <v>63646.430000000008</v>
      </c>
      <c r="G46" s="5">
        <f t="shared" si="1"/>
        <v>14371.3</v>
      </c>
      <c r="H46" s="5">
        <f t="shared" si="1"/>
        <v>26687.769999999997</v>
      </c>
      <c r="I46" s="5">
        <f t="shared" si="1"/>
        <v>114342.73</v>
      </c>
      <c r="J46" s="5">
        <f t="shared" si="1"/>
        <v>21188.33</v>
      </c>
      <c r="K46" s="5">
        <f t="shared" si="1"/>
        <v>41856.89</v>
      </c>
      <c r="L46" s="5">
        <f t="shared" si="1"/>
        <v>922.81999999999994</v>
      </c>
      <c r="M46" s="5">
        <f t="shared" si="1"/>
        <v>3036.7200000000003</v>
      </c>
      <c r="N46" s="5">
        <f t="shared" si="1"/>
        <v>397658.85</v>
      </c>
    </row>
    <row r="47" spans="1:14" x14ac:dyDescent="0.25">
      <c r="A47" s="4" t="s">
        <v>20</v>
      </c>
      <c r="B47" s="5">
        <f t="shared" ref="B47:N47" si="2">+B8+B21+B34</f>
        <v>8268.5499999999993</v>
      </c>
      <c r="C47" s="5">
        <f t="shared" si="2"/>
        <v>286931.06</v>
      </c>
      <c r="D47" s="5">
        <f t="shared" si="2"/>
        <v>32500.339999999997</v>
      </c>
      <c r="E47" s="5">
        <f t="shared" si="2"/>
        <v>15621.73</v>
      </c>
      <c r="F47" s="5">
        <f t="shared" si="2"/>
        <v>105924.06999999999</v>
      </c>
      <c r="G47" s="5">
        <f t="shared" si="2"/>
        <v>281837.40000000002</v>
      </c>
      <c r="H47" s="5">
        <f t="shared" si="2"/>
        <v>166745.35</v>
      </c>
      <c r="I47" s="5">
        <f t="shared" si="2"/>
        <v>338460.64</v>
      </c>
      <c r="J47" s="5">
        <f t="shared" si="2"/>
        <v>2997668.77</v>
      </c>
      <c r="K47" s="5">
        <f t="shared" si="2"/>
        <v>52664.51</v>
      </c>
      <c r="L47" s="5">
        <f t="shared" si="2"/>
        <v>49312.880000000005</v>
      </c>
      <c r="M47" s="5">
        <f t="shared" si="2"/>
        <v>4696.17</v>
      </c>
      <c r="N47" s="5">
        <f t="shared" si="2"/>
        <v>4340631.4800000004</v>
      </c>
    </row>
    <row r="49" spans="1:1" x14ac:dyDescent="0.25">
      <c r="A49" s="6" t="s">
        <v>21</v>
      </c>
    </row>
    <row r="50" spans="1:1" x14ac:dyDescent="0.25">
      <c r="A50" s="2" t="s">
        <v>22</v>
      </c>
    </row>
  </sheetData>
  <mergeCells count="4">
    <mergeCell ref="B5:N5"/>
    <mergeCell ref="B18:N18"/>
    <mergeCell ref="B31:N31"/>
    <mergeCell ref="B44:N44"/>
  </mergeCells>
  <hyperlinks>
    <hyperlink ref="A1" location="A10" display="Esportazioni per provincia, branca di attività economica e trimestre  "/>
    <hyperlink ref="A14" location="A10" display="Esportazioni per provincia, branca di attività economica e trimestre  "/>
    <hyperlink ref="A27" location="A10" display="Esportazioni per provincia, branca di attività economica e trimestre  "/>
    <hyperlink ref="A40" location="A10" display="Esportazioni per provincia, branca di attività economica e trimestre  "/>
  </hyperlinks>
  <pageMargins left="0.7" right="0.7" top="0.75" bottom="0.75" header="0.51180555555555496" footer="0.51180555555555496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01"/>
  <sheetViews>
    <sheetView topLeftCell="A52" zoomScale="70" zoomScaleNormal="70" workbookViewId="0">
      <selection activeCell="R25" sqref="R25:AD27"/>
    </sheetView>
  </sheetViews>
  <sheetFormatPr defaultColWidth="8.7109375" defaultRowHeight="15" x14ac:dyDescent="0.25"/>
  <cols>
    <col min="1" max="1" width="10.85546875" customWidth="1"/>
    <col min="2" max="14" width="12.7109375" customWidth="1"/>
    <col min="17" max="30" width="12.7109375" customWidth="1"/>
  </cols>
  <sheetData>
    <row r="1" spans="1:30" x14ac:dyDescent="0.25">
      <c r="A1" s="2" t="str">
        <f>'2022-Q1 Q2 Q3'!A38</f>
        <v xml:space="preserve">Esportazioni per provincia, branca di attività economica e trimestre  </v>
      </c>
      <c r="Q1" t="str">
        <f>'2021 q1q2q3'!A40</f>
        <v xml:space="preserve">Esportazioni per provincia, branca di attività economica e trimestre  </v>
      </c>
    </row>
    <row r="2" spans="1:30" x14ac:dyDescent="0.25">
      <c r="A2" s="2" t="str">
        <f>'2022-Q1 Q2 Q3'!A39</f>
        <v>Trimestre: 2022-Q1 Q2  Q3</v>
      </c>
      <c r="Q2" t="str">
        <f>'2021 q1q2q3'!A41</f>
        <v xml:space="preserve">Trimestre: 2021-q1 q2 Q3  </v>
      </c>
    </row>
    <row r="4" spans="1:30" ht="260.25" customHeight="1" x14ac:dyDescent="0.25">
      <c r="A4" s="3" t="str">
        <f>'2022-Q1 Q2 Q3'!A41</f>
        <v xml:space="preserve">Branche di attività economica  </v>
      </c>
      <c r="B4" s="4" t="str">
        <f>'2022-Q1 Q2 Q3'!B41</f>
        <v xml:space="preserve">Agricoltura  </v>
      </c>
      <c r="C4" s="4" t="str">
        <f>'2022-Q1 Q2 Q3'!C41</f>
        <v xml:space="preserve">Industrie alimentari, delle bevande e del tabacco  </v>
      </c>
      <c r="D4" s="4" t="str">
        <f>'2022-Q1 Q2 Q3'!D41</f>
        <v xml:space="preserve">Industrie tessili, confezione di articoli di abbigliamento e di articoli in pelle e simili  </v>
      </c>
      <c r="E4" s="4" t="str">
        <f>'2022-Q1 Q2 Q3'!E41</f>
        <v xml:space="preserve">Industria del legno, della carta, editoria  </v>
      </c>
      <c r="F4" s="4" t="str">
        <f>'2022-Q1 Q2 Q3'!F41</f>
        <v xml:space="preserve">Fabbricazione di coke e prodotti derivanti dalla raffinazione del petrolio, fabbricazione di prodotti chimici e farmaceutici  </v>
      </c>
      <c r="G4" s="4" t="str">
        <f>'2022-Q1 Q2 Q3'!G41</f>
        <v xml:space="preserve">Fabbricazione di articoli in gomma e materie plastiche e altri prodotti della lavorazione di minerali non metalliferi  </v>
      </c>
      <c r="H4" s="4" t="str">
        <f>'2022-Q1 Q2 Q3'!H41</f>
        <v xml:space="preserve">Attività metallurgiche, fabbricazione di prodotti in metallo, esclusi macchinari e attrezzature  </v>
      </c>
      <c r="I4" s="4" t="str">
        <f>'2022-Q1 Q2 Q3'!I41</f>
        <v xml:space="preserve">Fabbricazione di computer e prodotti di elettronica e ottica, fabbricazione di apparecchiature elettriche, fabbricazione di macchinari e apparecchiature n.c.a  </v>
      </c>
      <c r="J4" s="4" t="str">
        <f>'2022-Q1 Q2 Q3'!J41</f>
        <v xml:space="preserve">Fabbricazione di mezzi di trasporto  </v>
      </c>
      <c r="K4" s="4" t="str">
        <f>'2022-Q1 Q2 Q3'!K41</f>
        <v xml:space="preserve">Fabbricazione di mobili, altre industrie manifatturiere, riparazione e installazione di macchine e apparecchiature  </v>
      </c>
      <c r="L4" s="4" t="str">
        <f>'2022-Q1 Q2 Q3'!L41</f>
        <v xml:space="preserve">Industrie non manifatturiere  </v>
      </c>
      <c r="M4" s="4" t="str">
        <f>'2022-Q1 Q2 Q3'!M41</f>
        <v xml:space="preserve">Altri prodotti  </v>
      </c>
      <c r="N4" s="4" t="str">
        <f>'2022-Q1 Q2 Q3'!N41</f>
        <v xml:space="preserve">Totale  </v>
      </c>
      <c r="Q4" s="3" t="str">
        <f>'2021 q1q2q3'!A43</f>
        <v xml:space="preserve">Branche di attività economica  </v>
      </c>
      <c r="R4" s="4" t="str">
        <f>'2021 q1q2q3'!B43</f>
        <v xml:space="preserve">Agricoltura  </v>
      </c>
      <c r="S4" s="4" t="str">
        <f>'2021 q1q2q3'!C43</f>
        <v xml:space="preserve">Industrie alimentari, delle bevande e del tabacco  </v>
      </c>
      <c r="T4" s="4" t="str">
        <f>'2021 q1q2q3'!D43</f>
        <v xml:space="preserve">Industrie tessili, confezione di articoli di abbigliamento e di articoli in pelle e simili  </v>
      </c>
      <c r="U4" s="4" t="str">
        <f>'2021 q1q2q3'!E43</f>
        <v xml:space="preserve">Industria del legno, della carta, editoria  </v>
      </c>
      <c r="V4" s="4" t="str">
        <f>'2021 q1q2q3'!F43</f>
        <v xml:space="preserve">Fabbricazione di coke e prodotti derivanti dalla raffinazione del petrolio, fabbricazione di prodotti chimici e farmaceutici  </v>
      </c>
      <c r="W4" s="4" t="str">
        <f>'2021 q1q2q3'!G43</f>
        <v xml:space="preserve">Fabbricazione di articoli in gomma e materie plastiche e altri prodotti della lavorazione di minerali non metalliferi  </v>
      </c>
      <c r="X4" s="4" t="str">
        <f>'2021 q1q2q3'!H43</f>
        <v xml:space="preserve">Attività metallurgiche, fabbricazione di prodotti in metallo, esclusi macchinari e attrezzature  </v>
      </c>
      <c r="Y4" s="4" t="str">
        <f>'2021 q1q2q3'!I43</f>
        <v xml:space="preserve">Fabbricazione di computer e prodotti di elettronica e ottica, fabbricazione di apparecchiature elettriche, fabbricazione di macchinari e apparecchiature n.c.a  </v>
      </c>
      <c r="Z4" s="4" t="str">
        <f>'2021 q1q2q3'!J43</f>
        <v xml:space="preserve">Fabbricazione di mezzi di trasporto  </v>
      </c>
      <c r="AA4" s="4" t="str">
        <f>'2021 q1q2q3'!K43</f>
        <v xml:space="preserve">Fabbricazione di mobili, altre industrie manifatturiere, riparazione e installazione di macchine e apparecchiature  </v>
      </c>
      <c r="AB4" s="4" t="str">
        <f>'2021 q1q2q3'!L43</f>
        <v xml:space="preserve">Industrie non manifatturiere  </v>
      </c>
      <c r="AC4" s="4" t="str">
        <f>'2021 q1q2q3'!M43</f>
        <v xml:space="preserve">Altri prodotti  </v>
      </c>
      <c r="AD4" s="4" t="str">
        <f>'2021 q1q2q3'!N43</f>
        <v xml:space="preserve">Totale  </v>
      </c>
    </row>
    <row r="5" spans="1:30" x14ac:dyDescent="0.25">
      <c r="A5" s="3" t="str">
        <f>'2022-Q1 Q2 Q3'!A42</f>
        <v xml:space="preserve">Territorio di riferimento  </v>
      </c>
      <c r="B5" s="13" t="str">
        <f>'2022-Q1 Q2 Q3'!B42</f>
        <v xml:space="preserve">  </v>
      </c>
      <c r="C5" s="13" t="str">
        <f>'2022-Q1 Q2 Q3'!C42</f>
        <v xml:space="preserve">  </v>
      </c>
      <c r="D5" s="13" t="str">
        <f>'2022-Q1 Q2 Q3'!D42</f>
        <v xml:space="preserve">  </v>
      </c>
      <c r="E5" s="13" t="str">
        <f>'2022-Q1 Q2 Q3'!E42</f>
        <v xml:space="preserve">  </v>
      </c>
      <c r="F5" s="13" t="str">
        <f>'2022-Q1 Q2 Q3'!F42</f>
        <v xml:space="preserve">  </v>
      </c>
      <c r="G5" s="13" t="str">
        <f>'2022-Q1 Q2 Q3'!G42</f>
        <v xml:space="preserve">  </v>
      </c>
      <c r="H5" s="13" t="str">
        <f>'2022-Q1 Q2 Q3'!H42</f>
        <v xml:space="preserve">  </v>
      </c>
      <c r="I5" s="13" t="str">
        <f>'2022-Q1 Q2 Q3'!I42</f>
        <v xml:space="preserve">  </v>
      </c>
      <c r="J5" s="13" t="str">
        <f>'2022-Q1 Q2 Q3'!J42</f>
        <v xml:space="preserve">  </v>
      </c>
      <c r="K5" s="13" t="str">
        <f>'2022-Q1 Q2 Q3'!K42</f>
        <v xml:space="preserve">  </v>
      </c>
      <c r="L5" s="13" t="str">
        <f>'2022-Q1 Q2 Q3'!L42</f>
        <v xml:space="preserve">  </v>
      </c>
      <c r="M5" s="13" t="str">
        <f>'2022-Q1 Q2 Q3'!M42</f>
        <v xml:space="preserve">  </v>
      </c>
      <c r="N5" s="13" t="str">
        <f>'2022-Q1 Q2 Q3'!N42</f>
        <v xml:space="preserve">  </v>
      </c>
      <c r="Q5" s="3" t="str">
        <f>'2021 q1q2q3'!A44</f>
        <v xml:space="preserve">Territorio di riferimento  </v>
      </c>
      <c r="R5" s="13" t="str">
        <f>'2021 q1q2q3'!B44</f>
        <v xml:space="preserve">  </v>
      </c>
      <c r="S5" s="13" t="str">
        <f>'2021 q1q2q3'!C44</f>
        <v xml:space="preserve">  </v>
      </c>
      <c r="T5" s="13" t="str">
        <f>'2021 q1q2q3'!D44</f>
        <v xml:space="preserve">  </v>
      </c>
      <c r="U5" s="13" t="str">
        <f>'2021 q1q2q3'!E44</f>
        <v xml:space="preserve">  </v>
      </c>
      <c r="V5" s="13" t="str">
        <f>'2021 q1q2q3'!F44</f>
        <v xml:space="preserve">  </v>
      </c>
      <c r="W5" s="13" t="str">
        <f>'2021 q1q2q3'!G44</f>
        <v xml:space="preserve">  </v>
      </c>
      <c r="X5" s="13" t="str">
        <f>'2021 q1q2q3'!H44</f>
        <v xml:space="preserve">  </v>
      </c>
      <c r="Y5" s="13" t="str">
        <f>'2021 q1q2q3'!I44</f>
        <v xml:space="preserve">  </v>
      </c>
      <c r="Z5" s="13" t="str">
        <f>'2021 q1q2q3'!J44</f>
        <v xml:space="preserve">  </v>
      </c>
      <c r="AA5" s="13" t="str">
        <f>'2021 q1q2q3'!K44</f>
        <v xml:space="preserve">  </v>
      </c>
      <c r="AB5" s="13" t="str">
        <f>'2021 q1q2q3'!L44</f>
        <v xml:space="preserve">  </v>
      </c>
      <c r="AC5" s="13" t="str">
        <f>'2021 q1q2q3'!M44</f>
        <v xml:space="preserve">  </v>
      </c>
      <c r="AD5" s="13" t="str">
        <f>'2021 q1q2q3'!N44</f>
        <v xml:space="preserve">  </v>
      </c>
    </row>
    <row r="6" spans="1:30" x14ac:dyDescent="0.25">
      <c r="A6" s="4" t="str">
        <f>'2022-Q1 Q2 Q3'!A43</f>
        <v xml:space="preserve">Abruzzo  </v>
      </c>
      <c r="B6" s="5">
        <f>'2022-Q1 Q2 Q3'!B43</f>
        <v>52286.840000000004</v>
      </c>
      <c r="C6" s="5">
        <f>'2022-Q1 Q2 Q3'!C43</f>
        <v>580732.97</v>
      </c>
      <c r="D6" s="5">
        <f>'2022-Q1 Q2 Q3'!D43</f>
        <v>307861.62</v>
      </c>
      <c r="E6" s="5">
        <f>'2022-Q1 Q2 Q3'!E43</f>
        <v>80040.97</v>
      </c>
      <c r="F6" s="5">
        <f>'2022-Q1 Q2 Q3'!F43</f>
        <v>947215.55</v>
      </c>
      <c r="G6" s="5">
        <f>'2022-Q1 Q2 Q3'!G43</f>
        <v>568805.91</v>
      </c>
      <c r="H6" s="5">
        <f>'2022-Q1 Q2 Q3'!H43</f>
        <v>492382.86</v>
      </c>
      <c r="I6" s="5">
        <f>'2022-Q1 Q2 Q3'!I43</f>
        <v>857434.06</v>
      </c>
      <c r="J6" s="5">
        <f>'2022-Q1 Q2 Q3'!J43</f>
        <v>2403573.09</v>
      </c>
      <c r="K6" s="5">
        <f>'2022-Q1 Q2 Q3'!K43</f>
        <v>260052.56</v>
      </c>
      <c r="L6" s="5">
        <f>'2022-Q1 Q2 Q3'!L43</f>
        <v>6312.2899999999991</v>
      </c>
      <c r="M6" s="5">
        <f>'2022-Q1 Q2 Q3'!M43</f>
        <v>55078.48</v>
      </c>
      <c r="N6" s="5">
        <f>'2022-Q1 Q2 Q3'!N43</f>
        <v>6611777.1799999997</v>
      </c>
      <c r="Q6" s="4" t="str">
        <f>'2021 q1q2q3'!A45</f>
        <v xml:space="preserve">Abruzzo  </v>
      </c>
      <c r="R6" s="5">
        <f>'2021 q1q2q3'!B45</f>
        <v>45211.06</v>
      </c>
      <c r="S6" s="5">
        <f>'2021 q1q2q3'!C45</f>
        <v>492150.39</v>
      </c>
      <c r="T6" s="5">
        <f>'2021 q1q2q3'!D45</f>
        <v>210405.06</v>
      </c>
      <c r="U6" s="5">
        <f>'2021 q1q2q3'!E45</f>
        <v>73106.25</v>
      </c>
      <c r="V6" s="5">
        <f>'2021 q1q2q3'!F45</f>
        <v>650454.37000000011</v>
      </c>
      <c r="W6" s="5">
        <f>'2021 q1q2q3'!G45</f>
        <v>464373.71</v>
      </c>
      <c r="X6" s="5">
        <f>'2021 q1q2q3'!H45</f>
        <v>368294.01</v>
      </c>
      <c r="Y6" s="5">
        <f>'2021 q1q2q3'!I45</f>
        <v>841308.62000000011</v>
      </c>
      <c r="Z6" s="5">
        <f>'2021 q1q2q3'!J45</f>
        <v>3141200.7899999996</v>
      </c>
      <c r="AA6" s="5">
        <f>'2021 q1q2q3'!K45</f>
        <v>229836.68</v>
      </c>
      <c r="AB6" s="5">
        <f>'2021 q1q2q3'!L45</f>
        <v>54428.31</v>
      </c>
      <c r="AC6" s="5">
        <f>'2021 q1q2q3'!M45</f>
        <v>16274.24</v>
      </c>
      <c r="AD6" s="5">
        <f>'2021 q1q2q3'!N45</f>
        <v>6587043.4600000009</v>
      </c>
    </row>
    <row r="7" spans="1:30" x14ac:dyDescent="0.25">
      <c r="A7" s="4" t="str">
        <f>'2022-Q1 Q2 Q3'!A44</f>
        <v xml:space="preserve">Pescara  </v>
      </c>
      <c r="B7" s="5">
        <f>'2022-Q1 Q2 Q3'!B44</f>
        <v>11130.65</v>
      </c>
      <c r="C7" s="5">
        <f>'2022-Q1 Q2 Q3'!C44</f>
        <v>72096.510000000009</v>
      </c>
      <c r="D7" s="5">
        <f>'2022-Q1 Q2 Q3'!D44</f>
        <v>37019.32</v>
      </c>
      <c r="E7" s="5">
        <f>'2022-Q1 Q2 Q3'!E44</f>
        <v>3027.57</v>
      </c>
      <c r="F7" s="5">
        <f>'2022-Q1 Q2 Q3'!F44</f>
        <v>71233.86</v>
      </c>
      <c r="G7" s="5">
        <f>'2022-Q1 Q2 Q3'!G44</f>
        <v>14497.570000000002</v>
      </c>
      <c r="H7" s="5">
        <f>'2022-Q1 Q2 Q3'!H44</f>
        <v>28564.550000000003</v>
      </c>
      <c r="I7" s="5">
        <f>'2022-Q1 Q2 Q3'!I44</f>
        <v>94049.489999999991</v>
      </c>
      <c r="J7" s="5">
        <f>'2022-Q1 Q2 Q3'!J44</f>
        <v>19192.099999999999</v>
      </c>
      <c r="K7" s="5">
        <f>'2022-Q1 Q2 Q3'!K44</f>
        <v>36733.53</v>
      </c>
      <c r="L7" s="5">
        <f>'2022-Q1 Q2 Q3'!L44</f>
        <v>13.99</v>
      </c>
      <c r="M7" s="5">
        <f>'2022-Q1 Q2 Q3'!M44</f>
        <v>10246.52</v>
      </c>
      <c r="N7" s="5">
        <f>'2022-Q1 Q2 Q3'!N44</f>
        <v>397805.62</v>
      </c>
      <c r="Q7" s="4" t="str">
        <f>'2021 q1q2q3'!A46</f>
        <v xml:space="preserve">Pescara  </v>
      </c>
      <c r="R7" s="5">
        <f>'2021 q1q2q3'!B46</f>
        <v>10146.69</v>
      </c>
      <c r="S7" s="5">
        <f>'2021 q1q2q3'!C46</f>
        <v>60513.04</v>
      </c>
      <c r="T7" s="5">
        <f>'2021 q1q2q3'!D46</f>
        <v>27855.1</v>
      </c>
      <c r="U7" s="5">
        <f>'2021 q1q2q3'!E46</f>
        <v>13091.04</v>
      </c>
      <c r="V7" s="5">
        <f>'2021 q1q2q3'!F46</f>
        <v>63646.430000000008</v>
      </c>
      <c r="W7" s="5">
        <f>'2021 q1q2q3'!G46</f>
        <v>14371.3</v>
      </c>
      <c r="X7" s="5">
        <f>'2021 q1q2q3'!H46</f>
        <v>26687.769999999997</v>
      </c>
      <c r="Y7" s="5">
        <f>'2021 q1q2q3'!I46</f>
        <v>114342.73</v>
      </c>
      <c r="Z7" s="5">
        <f>'2021 q1q2q3'!J46</f>
        <v>21188.33</v>
      </c>
      <c r="AA7" s="5">
        <f>'2021 q1q2q3'!K46</f>
        <v>41856.89</v>
      </c>
      <c r="AB7" s="5">
        <f>'2021 q1q2q3'!L46</f>
        <v>922.81999999999994</v>
      </c>
      <c r="AC7" s="5">
        <f>'2021 q1q2q3'!M46</f>
        <v>3036.7200000000003</v>
      </c>
      <c r="AD7" s="5">
        <f>'2021 q1q2q3'!N46</f>
        <v>397658.85</v>
      </c>
    </row>
    <row r="8" spans="1:30" x14ac:dyDescent="0.25">
      <c r="A8" s="4" t="str">
        <f>'2022-Q1 Q2 Q3'!A45</f>
        <v xml:space="preserve">Chieti  </v>
      </c>
      <c r="B8" s="5">
        <f>'2022-Q1 Q2 Q3'!B45</f>
        <v>9492.01</v>
      </c>
      <c r="C8" s="5">
        <f>'2022-Q1 Q2 Q3'!C45</f>
        <v>357077.47000000003</v>
      </c>
      <c r="D8" s="5">
        <f>'2022-Q1 Q2 Q3'!D45</f>
        <v>38887.289999999994</v>
      </c>
      <c r="E8" s="5">
        <f>'2022-Q1 Q2 Q3'!E45</f>
        <v>20497.620000000003</v>
      </c>
      <c r="F8" s="5">
        <f>'2022-Q1 Q2 Q3'!F45</f>
        <v>229526.40999999997</v>
      </c>
      <c r="G8" s="5">
        <f>'2022-Q1 Q2 Q3'!G45</f>
        <v>340351.82</v>
      </c>
      <c r="H8" s="5">
        <f>'2022-Q1 Q2 Q3'!H45</f>
        <v>237964.22999999998</v>
      </c>
      <c r="I8" s="5">
        <f>'2022-Q1 Q2 Q3'!I45</f>
        <v>369307.05</v>
      </c>
      <c r="J8" s="5">
        <f>'2022-Q1 Q2 Q3'!J45</f>
        <v>2232798.42</v>
      </c>
      <c r="K8" s="5">
        <f>'2022-Q1 Q2 Q3'!K45</f>
        <v>62139.35</v>
      </c>
      <c r="L8" s="5">
        <f>'2022-Q1 Q2 Q3'!L45</f>
        <v>2752.92</v>
      </c>
      <c r="M8" s="5">
        <f>'2022-Q1 Q2 Q3'!M45</f>
        <v>15095.55</v>
      </c>
      <c r="N8" s="5">
        <f>'2022-Q1 Q2 Q3'!N45</f>
        <v>3915890.13</v>
      </c>
      <c r="Q8" s="4" t="str">
        <f>'2021 q1q2q3'!A47</f>
        <v xml:space="preserve">Chieti  </v>
      </c>
      <c r="R8" s="5">
        <f>'2021 q1q2q3'!B47</f>
        <v>8268.5499999999993</v>
      </c>
      <c r="S8" s="5">
        <f>'2021 q1q2q3'!C47</f>
        <v>286931.06</v>
      </c>
      <c r="T8" s="5">
        <f>'2021 q1q2q3'!D47</f>
        <v>32500.339999999997</v>
      </c>
      <c r="U8" s="5">
        <f>'2021 q1q2q3'!E47</f>
        <v>15621.73</v>
      </c>
      <c r="V8" s="5">
        <f>'2021 q1q2q3'!F47</f>
        <v>105924.06999999999</v>
      </c>
      <c r="W8" s="5">
        <f>'2021 q1q2q3'!G47</f>
        <v>281837.40000000002</v>
      </c>
      <c r="X8" s="5">
        <f>'2021 q1q2q3'!H47</f>
        <v>166745.35</v>
      </c>
      <c r="Y8" s="5">
        <f>'2021 q1q2q3'!I47</f>
        <v>338460.64</v>
      </c>
      <c r="Z8" s="5">
        <f>'2021 q1q2q3'!J47</f>
        <v>2997668.77</v>
      </c>
      <c r="AA8" s="5">
        <f>'2021 q1q2q3'!K47</f>
        <v>52664.51</v>
      </c>
      <c r="AB8" s="5">
        <f>'2021 q1q2q3'!L47</f>
        <v>49312.880000000005</v>
      </c>
      <c r="AC8" s="5">
        <f>'2021 q1q2q3'!M47</f>
        <v>4696.17</v>
      </c>
      <c r="AD8" s="5">
        <f>'2021 q1q2q3'!N47</f>
        <v>4340631.4800000004</v>
      </c>
    </row>
    <row r="12" spans="1:30" x14ac:dyDescent="0.25">
      <c r="A12" t="str">
        <f>'[1]2022-Q1 Q2 q3'!A40</f>
        <v xml:space="preserve">Importazioni per provincia, branca di attività economica e trimestre  </v>
      </c>
      <c r="Q12" t="str">
        <f>'[2]2021-Q1'!A40</f>
        <v xml:space="preserve">Importazioni per provincia, branca di attività economica e trimestre  </v>
      </c>
    </row>
    <row r="13" spans="1:30" x14ac:dyDescent="0.25">
      <c r="A13" t="str">
        <f>'[1]2022-Q1 Q2 q3'!A41</f>
        <v xml:space="preserve">Trimestre: 2022-q1 q2 Q3  </v>
      </c>
      <c r="Q13" t="str">
        <f>'[2]2021-Q1'!A41</f>
        <v xml:space="preserve">Trimestre: 2021-q1 q2 Q3  </v>
      </c>
    </row>
    <row r="15" spans="1:30" x14ac:dyDescent="0.25">
      <c r="A15" t="str">
        <f>'[1]2022-Q1 Q2 q3'!A43</f>
        <v xml:space="preserve">Branche di attività economica  </v>
      </c>
      <c r="B15" t="str">
        <f>'[1]2022-Q1 Q2 q3'!B43</f>
        <v xml:space="preserve">Agricoltura  </v>
      </c>
      <c r="C15" t="str">
        <f>'[1]2022-Q1 Q2 q3'!C43</f>
        <v xml:space="preserve">Industrie alimentari, delle bevande e del tabacco  </v>
      </c>
      <c r="D15" t="str">
        <f>'[1]2022-Q1 Q2 q3'!D43</f>
        <v xml:space="preserve">Industrie tessili, confezione di articoli di abbigliamento e di articoli in pelle e simili  </v>
      </c>
      <c r="E15" t="str">
        <f>'[1]2022-Q1 Q2 q3'!E43</f>
        <v xml:space="preserve">Industria del legno, della carta, editoria  </v>
      </c>
      <c r="F15" t="str">
        <f>'[1]2022-Q1 Q2 q3'!F43</f>
        <v xml:space="preserve">Fabbricazione di coke e prodotti derivanti dalla raffinazione del petrolio, fabbricazione di prodotti chimici e farmaceutici  </v>
      </c>
      <c r="G15" t="str">
        <f>'[1]2022-Q1 Q2 q3'!G43</f>
        <v xml:space="preserve">Fabbricazione di articoli in gomma e materie plastiche e altri prodotti della lavorazione di minerali non metalliferi  </v>
      </c>
      <c r="H15" t="str">
        <f>'[1]2022-Q1 Q2 q3'!H43</f>
        <v xml:space="preserve">Attività metallurgiche, fabbricazione di prodotti in metallo, esclusi macchinari e attrezzature  </v>
      </c>
      <c r="I15" t="str">
        <f>'[1]2022-Q1 Q2 q3'!I43</f>
        <v xml:space="preserve">Fabbricazione di computer e prodotti di elettronica e ottica, fabbricazione di apparecchiature elettriche, fabbricazione di macchinari e apparecchiature n.c.a  </v>
      </c>
      <c r="J15" t="str">
        <f>'[1]2022-Q1 Q2 q3'!J43</f>
        <v xml:space="preserve">Fabbricazione di mezzi di trasporto  </v>
      </c>
      <c r="K15" t="str">
        <f>'[1]2022-Q1 Q2 q3'!K43</f>
        <v xml:space="preserve">Fabbricazione di mobili, altre industrie manifatturiere, riparazione e installazione di macchine e apparecchiature  </v>
      </c>
      <c r="L15" t="str">
        <f>'[1]2022-Q1 Q2 q3'!L43</f>
        <v xml:space="preserve">Industrie non manifatturiere  </v>
      </c>
      <c r="M15" t="str">
        <f>'[1]2022-Q1 Q2 q3'!M43</f>
        <v xml:space="preserve">Altri prodotti  </v>
      </c>
      <c r="N15" t="str">
        <f>'[1]2022-Q1 Q2 q3'!N43</f>
        <v xml:space="preserve">Totale  </v>
      </c>
      <c r="Q15" t="str">
        <f>'[2]2021-Q1'!A43</f>
        <v xml:space="preserve">Branche di attività economica  </v>
      </c>
      <c r="R15" t="str">
        <f>'[2]2021-Q1'!B43</f>
        <v xml:space="preserve">Agricoltura  </v>
      </c>
      <c r="S15" t="str">
        <f>'[2]2021-Q1'!C43</f>
        <v xml:space="preserve">Industrie alimentari, delle bevande e del tabacco  </v>
      </c>
      <c r="T15" t="str">
        <f>'[2]2021-Q1'!D43</f>
        <v xml:space="preserve">Industrie tessili, confezione di articoli di abbigliamento e di articoli in pelle e simili  </v>
      </c>
      <c r="U15" t="str">
        <f>'[2]2021-Q1'!E43</f>
        <v xml:space="preserve">Industria del legno, della carta, editoria  </v>
      </c>
      <c r="V15" t="str">
        <f>'[2]2021-Q1'!F43</f>
        <v xml:space="preserve">Fabbricazione di coke e prodotti derivanti dalla raffinazione del petrolio, fabbricazione di prodotti chimici e farmaceutici  </v>
      </c>
      <c r="W15" t="str">
        <f>'[2]2021-Q1'!G43</f>
        <v xml:space="preserve">Fabbricazione di articoli in gomma e materie plastiche e altri prodotti della lavorazione di minerali non metalliferi  </v>
      </c>
      <c r="X15" t="str">
        <f>'[2]2021-Q1'!H43</f>
        <v xml:space="preserve">Attività metallurgiche, fabbricazione di prodotti in metallo, esclusi macchinari e attrezzature  </v>
      </c>
      <c r="Y15" t="str">
        <f>'[2]2021-Q1'!I43</f>
        <v xml:space="preserve">Fabbricazione di computer e prodotti di elettronica e ottica, fabbricazione di apparecchiature elettriche, fabbricazione di macchinari e apparecchiature n.c.a  </v>
      </c>
      <c r="Z15" t="str">
        <f>'[2]2021-Q1'!J43</f>
        <v xml:space="preserve">Fabbricazione di mezzi di trasporto  </v>
      </c>
      <c r="AA15" t="str">
        <f>'[2]2021-Q1'!K43</f>
        <v xml:space="preserve">Fabbricazione di mobili, altre industrie manifatturiere, riparazione e installazione di macchine e apparecchiature  </v>
      </c>
      <c r="AB15" t="str">
        <f>'[2]2021-Q1'!L43</f>
        <v xml:space="preserve">Industrie non manifatturiere  </v>
      </c>
      <c r="AC15" t="str">
        <f>'[2]2021-Q1'!M43</f>
        <v xml:space="preserve">Altri prodotti  </v>
      </c>
      <c r="AD15" t="str">
        <f>'[2]2021-Q1'!N43</f>
        <v xml:space="preserve">Totale  </v>
      </c>
    </row>
    <row r="16" spans="1:30" x14ac:dyDescent="0.25">
      <c r="A16" s="3" t="str">
        <f>'[1]2022-Q1 Q2 q3'!A44</f>
        <v xml:space="preserve">Territorio di riferimento  </v>
      </c>
      <c r="B16" s="13" t="str">
        <f>'[1]2022-Q1 Q2 q3'!B44</f>
        <v xml:space="preserve">  </v>
      </c>
      <c r="C16" s="13" t="str">
        <f>'[1]2022-Q1 Q2 q3'!C44</f>
        <v xml:space="preserve">  </v>
      </c>
      <c r="D16" s="13" t="str">
        <f>'[1]2022-Q1 Q2 q3'!D44</f>
        <v xml:space="preserve">  </v>
      </c>
      <c r="E16" s="13" t="str">
        <f>'[1]2022-Q1 Q2 q3'!E44</f>
        <v xml:space="preserve">  </v>
      </c>
      <c r="F16" s="13" t="str">
        <f>'[1]2022-Q1 Q2 q3'!F44</f>
        <v xml:space="preserve">  </v>
      </c>
      <c r="G16" s="13" t="str">
        <f>'[1]2022-Q1 Q2 q3'!G44</f>
        <v xml:space="preserve">  </v>
      </c>
      <c r="H16" s="13" t="str">
        <f>'[1]2022-Q1 Q2 q3'!H44</f>
        <v xml:space="preserve">  </v>
      </c>
      <c r="I16" s="13" t="str">
        <f>'[1]2022-Q1 Q2 q3'!I44</f>
        <v xml:space="preserve">  </v>
      </c>
      <c r="J16" s="13" t="str">
        <f>'[1]2022-Q1 Q2 q3'!J44</f>
        <v xml:space="preserve">  </v>
      </c>
      <c r="K16" s="13" t="str">
        <f>'[1]2022-Q1 Q2 q3'!K44</f>
        <v xml:space="preserve">  </v>
      </c>
      <c r="L16" s="13" t="str">
        <f>'[1]2022-Q1 Q2 q3'!L44</f>
        <v xml:space="preserve">  </v>
      </c>
      <c r="M16" s="13" t="str">
        <f>'[1]2022-Q1 Q2 q3'!M44</f>
        <v xml:space="preserve">  </v>
      </c>
      <c r="N16" s="13" t="str">
        <f>'[1]2022-Q1 Q2 q3'!N44</f>
        <v xml:space="preserve">  </v>
      </c>
      <c r="Q16" s="3" t="str">
        <f>'[2]2021-Q1'!A44</f>
        <v xml:space="preserve">Territorio di riferimento  </v>
      </c>
      <c r="R16" s="13" t="str">
        <f>'[2]2021-Q1'!B44</f>
        <v xml:space="preserve">  </v>
      </c>
      <c r="S16" s="13" t="str">
        <f>'[2]2021-Q1'!C44</f>
        <v xml:space="preserve">  </v>
      </c>
      <c r="T16" s="13" t="str">
        <f>'[2]2021-Q1'!D44</f>
        <v xml:space="preserve">  </v>
      </c>
      <c r="U16" s="13" t="str">
        <f>'[2]2021-Q1'!E44</f>
        <v xml:space="preserve">  </v>
      </c>
      <c r="V16" s="13" t="str">
        <f>'[2]2021-Q1'!F44</f>
        <v xml:space="preserve">  </v>
      </c>
      <c r="W16" s="13" t="str">
        <f>'[2]2021-Q1'!G44</f>
        <v xml:space="preserve">  </v>
      </c>
      <c r="X16" s="13" t="str">
        <f>'[2]2021-Q1'!H44</f>
        <v xml:space="preserve">  </v>
      </c>
      <c r="Y16" s="13" t="str">
        <f>'[2]2021-Q1'!I44</f>
        <v xml:space="preserve">  </v>
      </c>
      <c r="Z16" s="13" t="str">
        <f>'[2]2021-Q1'!J44</f>
        <v xml:space="preserve">  </v>
      </c>
      <c r="AA16" s="13" t="str">
        <f>'[2]2021-Q1'!K44</f>
        <v xml:space="preserve">  </v>
      </c>
      <c r="AB16" s="13" t="str">
        <f>'[2]2021-Q1'!L44</f>
        <v xml:space="preserve">  </v>
      </c>
      <c r="AC16" s="13" t="str">
        <f>'[2]2021-Q1'!M44</f>
        <v xml:space="preserve">  </v>
      </c>
      <c r="AD16" s="13" t="str">
        <f>'[2]2021-Q1'!N44</f>
        <v xml:space="preserve">  </v>
      </c>
    </row>
    <row r="17" spans="1:30" x14ac:dyDescent="0.25">
      <c r="A17" s="4" t="str">
        <f>'[1]2022-Q1 Q2 q3'!A45</f>
        <v xml:space="preserve">Abruzzo  </v>
      </c>
      <c r="B17" s="5">
        <v>151676.35999999999</v>
      </c>
      <c r="C17" s="5">
        <v>326891.52000000002</v>
      </c>
      <c r="D17" s="5">
        <v>323227.41000000003</v>
      </c>
      <c r="E17" s="5">
        <v>237789.46</v>
      </c>
      <c r="F17" s="5">
        <v>781708.73</v>
      </c>
      <c r="G17" s="5">
        <v>314782.89</v>
      </c>
      <c r="H17" s="5">
        <v>401229.93</v>
      </c>
      <c r="I17" s="5">
        <v>641554.19999999995</v>
      </c>
      <c r="J17" s="5">
        <v>773043.33</v>
      </c>
      <c r="K17" s="5">
        <v>102041.08</v>
      </c>
      <c r="L17" s="5">
        <v>34054.85</v>
      </c>
      <c r="M17" s="5">
        <v>89058.849999999991</v>
      </c>
      <c r="N17" s="5">
        <v>4177058.58</v>
      </c>
      <c r="Q17" s="4" t="str">
        <f>'[2]2021-Q1'!A45</f>
        <v xml:space="preserve">Abruzzo  </v>
      </c>
      <c r="R17" s="5">
        <v>136851.72999999998</v>
      </c>
      <c r="S17" s="5">
        <v>220462.88</v>
      </c>
      <c r="T17" s="5">
        <v>225323.28999999998</v>
      </c>
      <c r="U17" s="5">
        <v>181421.12</v>
      </c>
      <c r="V17" s="5">
        <v>627574.42999999993</v>
      </c>
      <c r="W17" s="5">
        <v>283696.95</v>
      </c>
      <c r="X17" s="5">
        <v>303606.77</v>
      </c>
      <c r="Y17" s="5">
        <v>604011.26</v>
      </c>
      <c r="Z17" s="5">
        <v>885049.94</v>
      </c>
      <c r="AA17" s="5">
        <v>75020.679999999993</v>
      </c>
      <c r="AB17" s="5">
        <v>22531.21</v>
      </c>
      <c r="AC17" s="5">
        <v>25107.730000000003</v>
      </c>
      <c r="AD17" s="5">
        <v>3590658</v>
      </c>
    </row>
    <row r="18" spans="1:30" x14ac:dyDescent="0.25">
      <c r="A18" s="4" t="str">
        <f>'[1]2022-Q1 Q2 q3'!A46</f>
        <v xml:space="preserve">Pescara  </v>
      </c>
      <c r="B18" s="5">
        <v>31884.42</v>
      </c>
      <c r="C18" s="5">
        <v>41320.200000000004</v>
      </c>
      <c r="D18" s="5">
        <v>43135.700000000004</v>
      </c>
      <c r="E18" s="5">
        <v>74399.679999999993</v>
      </c>
      <c r="F18" s="5">
        <v>85513.04</v>
      </c>
      <c r="G18" s="5">
        <v>54064.71</v>
      </c>
      <c r="H18" s="5">
        <v>29737.85</v>
      </c>
      <c r="I18" s="5">
        <v>76683.839999999997</v>
      </c>
      <c r="J18" s="5">
        <v>54731.22</v>
      </c>
      <c r="K18" s="5">
        <v>34140.160000000003</v>
      </c>
      <c r="L18" s="5">
        <v>1725.17</v>
      </c>
      <c r="M18" s="5">
        <v>26318.59</v>
      </c>
      <c r="N18" s="5">
        <v>553654.57999999996</v>
      </c>
      <c r="Q18" s="4" t="str">
        <f>'[2]2021-Q1'!A46</f>
        <v xml:space="preserve">Pescara  </v>
      </c>
      <c r="R18" s="5">
        <v>24242.760000000002</v>
      </c>
      <c r="S18" s="5">
        <v>30389.120000000003</v>
      </c>
      <c r="T18" s="5">
        <v>34323.279999999999</v>
      </c>
      <c r="U18" s="5">
        <v>54450.39</v>
      </c>
      <c r="V18" s="5">
        <v>58311.78</v>
      </c>
      <c r="W18" s="5">
        <v>48119.39</v>
      </c>
      <c r="X18" s="5">
        <v>24109.870000000003</v>
      </c>
      <c r="Y18" s="5">
        <v>60884.759999999995</v>
      </c>
      <c r="Z18" s="5">
        <v>33569.340000000004</v>
      </c>
      <c r="AA18" s="5">
        <v>21660.149999999998</v>
      </c>
      <c r="AB18" s="5">
        <v>1689.47</v>
      </c>
      <c r="AC18" s="5">
        <v>7705.7400000000007</v>
      </c>
      <c r="AD18" s="5">
        <v>399456.01</v>
      </c>
    </row>
    <row r="19" spans="1:30" x14ac:dyDescent="0.25">
      <c r="A19" s="4" t="str">
        <f>'[1]2022-Q1 Q2 q3'!A47</f>
        <v xml:space="preserve">Chieti  </v>
      </c>
      <c r="B19" s="5">
        <v>88872.790000000008</v>
      </c>
      <c r="C19" s="5">
        <v>118814.31</v>
      </c>
      <c r="D19" s="5">
        <v>80434.929999999993</v>
      </c>
      <c r="E19" s="5">
        <v>66301.73</v>
      </c>
      <c r="F19" s="5">
        <v>236532.24</v>
      </c>
      <c r="G19" s="5">
        <v>167062.89000000001</v>
      </c>
      <c r="H19" s="5">
        <v>190911.41</v>
      </c>
      <c r="I19" s="5">
        <v>340750.15</v>
      </c>
      <c r="J19" s="5">
        <v>607299.85</v>
      </c>
      <c r="K19" s="5">
        <v>19570.11</v>
      </c>
      <c r="L19" s="5">
        <v>26710.870000000003</v>
      </c>
      <c r="M19" s="5">
        <v>26651.45</v>
      </c>
      <c r="N19" s="5">
        <v>1969912.71</v>
      </c>
      <c r="Q19" s="4" t="str">
        <f>'[2]2021-Q1'!A47</f>
        <v xml:space="preserve">Chieti  </v>
      </c>
      <c r="R19" s="5">
        <v>86169.94</v>
      </c>
      <c r="S19" s="5">
        <v>69538.16</v>
      </c>
      <c r="T19" s="5">
        <v>45232.87</v>
      </c>
      <c r="U19" s="5">
        <v>56967.03</v>
      </c>
      <c r="V19" s="5">
        <v>188954.86000000002</v>
      </c>
      <c r="W19" s="5">
        <v>157084.45000000001</v>
      </c>
      <c r="X19" s="5">
        <v>150388.64000000001</v>
      </c>
      <c r="Y19" s="5">
        <v>383399.17999999993</v>
      </c>
      <c r="Z19" s="5">
        <v>725725.14</v>
      </c>
      <c r="AA19" s="5">
        <v>17259.37</v>
      </c>
      <c r="AB19" s="5">
        <v>15676.62</v>
      </c>
      <c r="AC19" s="5">
        <v>7554.28</v>
      </c>
      <c r="AD19" s="5">
        <v>1903950.52</v>
      </c>
    </row>
    <row r="20" spans="1:30" x14ac:dyDescent="0.25">
      <c r="A20" s="9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</row>
    <row r="21" spans="1:30" x14ac:dyDescent="0.25">
      <c r="A21" s="9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</row>
    <row r="22" spans="1:30" x14ac:dyDescent="0.25">
      <c r="A22" t="s">
        <v>33</v>
      </c>
      <c r="Q22" t="s">
        <v>34</v>
      </c>
    </row>
    <row r="24" spans="1:30" x14ac:dyDescent="0.25">
      <c r="A24" s="3" t="str">
        <f>+A5</f>
        <v xml:space="preserve">Territorio di riferimento  </v>
      </c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Q24" s="3" t="str">
        <f>+Q5</f>
        <v xml:space="preserve">Territorio di riferimento  </v>
      </c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</row>
    <row r="25" spans="1:30" x14ac:dyDescent="0.25">
      <c r="A25" s="3" t="str">
        <f>+A6</f>
        <v xml:space="preserve">Abruzzo  </v>
      </c>
      <c r="B25" s="5">
        <v>-99389.51999999999</v>
      </c>
      <c r="C25" s="5">
        <v>253841.44999999995</v>
      </c>
      <c r="D25" s="5">
        <v>-15365.790000000037</v>
      </c>
      <c r="E25" s="5">
        <v>-157748.49</v>
      </c>
      <c r="F25" s="5">
        <v>165506.82000000007</v>
      </c>
      <c r="G25" s="5">
        <v>254023.02000000002</v>
      </c>
      <c r="H25" s="5">
        <v>91152.93</v>
      </c>
      <c r="I25" s="5">
        <v>215879.8600000001</v>
      </c>
      <c r="J25" s="5">
        <v>1630529.7599999998</v>
      </c>
      <c r="K25" s="5">
        <v>158011.47999999998</v>
      </c>
      <c r="L25" s="5">
        <v>-27742.559999999998</v>
      </c>
      <c r="M25" s="5">
        <v>-33980.369999999988</v>
      </c>
      <c r="N25" s="5">
        <v>2434718.5999999996</v>
      </c>
      <c r="Q25" s="3" t="str">
        <f>+Q6</f>
        <v xml:space="preserve">Abruzzo  </v>
      </c>
      <c r="R25" s="5">
        <v>-91640.669999999984</v>
      </c>
      <c r="S25" s="5">
        <v>271687.51</v>
      </c>
      <c r="T25" s="5">
        <v>-14918.229999999981</v>
      </c>
      <c r="U25" s="5">
        <v>-108314.87</v>
      </c>
      <c r="V25" s="5">
        <v>22879.940000000177</v>
      </c>
      <c r="W25" s="5">
        <v>180676.76</v>
      </c>
      <c r="X25" s="5">
        <v>64687.239999999991</v>
      </c>
      <c r="Y25" s="5">
        <v>237297.3600000001</v>
      </c>
      <c r="Z25" s="5">
        <v>2256150.8499999996</v>
      </c>
      <c r="AA25" s="5">
        <v>154816</v>
      </c>
      <c r="AB25" s="5">
        <v>31897.1</v>
      </c>
      <c r="AC25" s="5">
        <v>-8833.4900000000034</v>
      </c>
      <c r="AD25" s="5">
        <v>2996385.4600000009</v>
      </c>
    </row>
    <row r="26" spans="1:30" x14ac:dyDescent="0.25">
      <c r="A26" s="3" t="str">
        <f>+A7</f>
        <v xml:space="preserve">Pescara  </v>
      </c>
      <c r="B26" s="5">
        <v>-20753.769999999997</v>
      </c>
      <c r="C26" s="5">
        <v>30776.310000000005</v>
      </c>
      <c r="D26" s="5">
        <v>-6116.3800000000047</v>
      </c>
      <c r="E26" s="5">
        <v>-71372.109999999986</v>
      </c>
      <c r="F26" s="5">
        <v>-14279.179999999993</v>
      </c>
      <c r="G26" s="5">
        <v>-39567.14</v>
      </c>
      <c r="H26" s="5">
        <v>-1173.2999999999956</v>
      </c>
      <c r="I26" s="5">
        <v>17365.649999999994</v>
      </c>
      <c r="J26" s="5">
        <v>-35539.120000000003</v>
      </c>
      <c r="K26" s="5">
        <v>2593.3699999999953</v>
      </c>
      <c r="L26" s="5">
        <v>-1711.18</v>
      </c>
      <c r="M26" s="5">
        <v>-16072.07</v>
      </c>
      <c r="N26" s="5">
        <v>-155848.95999999996</v>
      </c>
      <c r="O26">
        <v>2022</v>
      </c>
      <c r="P26">
        <v>2021</v>
      </c>
      <c r="Q26" s="3" t="str">
        <f>+Q7</f>
        <v xml:space="preserve">Pescara  </v>
      </c>
      <c r="R26" s="5">
        <v>-14096.070000000002</v>
      </c>
      <c r="S26" s="5">
        <v>30123.919999999998</v>
      </c>
      <c r="T26" s="5">
        <v>-6468.18</v>
      </c>
      <c r="U26" s="5">
        <v>-41359.35</v>
      </c>
      <c r="V26" s="5">
        <v>5334.6500000000087</v>
      </c>
      <c r="W26" s="5">
        <v>-33748.089999999997</v>
      </c>
      <c r="X26" s="5">
        <v>2577.8999999999942</v>
      </c>
      <c r="Y26" s="5">
        <v>53457.97</v>
      </c>
      <c r="Z26" s="5">
        <v>-12381.010000000002</v>
      </c>
      <c r="AA26" s="5">
        <v>20196.740000000002</v>
      </c>
      <c r="AB26" s="5">
        <v>-766.65000000000009</v>
      </c>
      <c r="AC26" s="5">
        <v>-4669.0200000000004</v>
      </c>
      <c r="AD26" s="5">
        <v>-1797.1600000000326</v>
      </c>
    </row>
    <row r="27" spans="1:30" x14ac:dyDescent="0.25">
      <c r="A27" s="3" t="str">
        <f>+A8</f>
        <v xml:space="preserve">Chieti  </v>
      </c>
      <c r="B27" s="5">
        <v>-79380.780000000013</v>
      </c>
      <c r="C27" s="5">
        <v>238263.16000000003</v>
      </c>
      <c r="D27" s="5">
        <v>-41547.64</v>
      </c>
      <c r="E27" s="5">
        <v>-45804.109999999993</v>
      </c>
      <c r="F27" s="5">
        <v>-7005.8300000000163</v>
      </c>
      <c r="G27" s="5">
        <v>173288.93</v>
      </c>
      <c r="H27" s="5">
        <v>47052.819999999978</v>
      </c>
      <c r="I27" s="5">
        <v>28556.899999999965</v>
      </c>
      <c r="J27" s="5">
        <v>1625498.5699999998</v>
      </c>
      <c r="K27" s="5">
        <v>42569.24</v>
      </c>
      <c r="L27" s="5">
        <v>-23957.950000000004</v>
      </c>
      <c r="M27" s="5">
        <v>-11555.900000000001</v>
      </c>
      <c r="N27" s="5">
        <v>1945977.42</v>
      </c>
      <c r="O27">
        <v>2022</v>
      </c>
      <c r="P27">
        <v>2021</v>
      </c>
      <c r="Q27" s="3" t="str">
        <f>+Q8</f>
        <v xml:space="preserve">Chieti  </v>
      </c>
      <c r="R27" s="5">
        <v>-77901.39</v>
      </c>
      <c r="S27" s="5">
        <v>217392.9</v>
      </c>
      <c r="T27" s="5">
        <v>-12732.530000000006</v>
      </c>
      <c r="U27" s="5">
        <v>-41345.300000000003</v>
      </c>
      <c r="V27" s="5">
        <v>-83030.790000000023</v>
      </c>
      <c r="W27" s="5">
        <v>124752.95000000001</v>
      </c>
      <c r="X27" s="5">
        <v>16356.709999999992</v>
      </c>
      <c r="Y27" s="5">
        <v>-44938.539999999921</v>
      </c>
      <c r="Z27" s="5">
        <v>2271943.63</v>
      </c>
      <c r="AA27" s="5">
        <v>35405.14</v>
      </c>
      <c r="AB27" s="5">
        <v>33636.26</v>
      </c>
      <c r="AC27" s="5">
        <v>-2858.1099999999997</v>
      </c>
      <c r="AD27" s="5">
        <v>2436680.9600000004</v>
      </c>
    </row>
    <row r="30" spans="1:30" x14ac:dyDescent="0.25">
      <c r="A30" s="2" t="s">
        <v>22</v>
      </c>
    </row>
    <row r="39" spans="1:30" x14ac:dyDescent="0.25">
      <c r="B39" t="str">
        <f t="shared" ref="B39:N39" si="0">+B15</f>
        <v xml:space="preserve">Agricoltura  </v>
      </c>
      <c r="C39" t="str">
        <f t="shared" si="0"/>
        <v xml:space="preserve">Industrie alimentari, delle bevande e del tabacco  </v>
      </c>
      <c r="D39" t="str">
        <f t="shared" si="0"/>
        <v xml:space="preserve">Industrie tessili, confezione di articoli di abbigliamento e di articoli in pelle e simili  </v>
      </c>
      <c r="E39" t="str">
        <f t="shared" si="0"/>
        <v xml:space="preserve">Industria del legno, della carta, editoria  </v>
      </c>
      <c r="F39" t="str">
        <f t="shared" si="0"/>
        <v xml:space="preserve">Fabbricazione di coke e prodotti derivanti dalla raffinazione del petrolio, fabbricazione di prodotti chimici e farmaceutici  </v>
      </c>
      <c r="G39" t="str">
        <f t="shared" si="0"/>
        <v xml:space="preserve">Fabbricazione di articoli in gomma e materie plastiche e altri prodotti della lavorazione di minerali non metalliferi  </v>
      </c>
      <c r="H39" t="str">
        <f t="shared" si="0"/>
        <v xml:space="preserve">Attività metallurgiche, fabbricazione di prodotti in metallo, esclusi macchinari e attrezzature  </v>
      </c>
      <c r="I39" t="str">
        <f t="shared" si="0"/>
        <v xml:space="preserve">Fabbricazione di computer e prodotti di elettronica e ottica, fabbricazione di apparecchiature elettriche, fabbricazione di macchinari e apparecchiature n.c.a  </v>
      </c>
      <c r="J39" t="str">
        <f t="shared" si="0"/>
        <v xml:space="preserve">Fabbricazione di mezzi di trasporto  </v>
      </c>
      <c r="K39" t="str">
        <f t="shared" si="0"/>
        <v xml:space="preserve">Fabbricazione di mobili, altre industrie manifatturiere, riparazione e installazione di macchine e apparecchiature  </v>
      </c>
      <c r="L39" t="str">
        <f t="shared" si="0"/>
        <v xml:space="preserve">Industrie non manifatturiere  </v>
      </c>
      <c r="M39" t="str">
        <f t="shared" si="0"/>
        <v xml:space="preserve">Altri prodotti  </v>
      </c>
      <c r="N39" t="str">
        <f t="shared" si="0"/>
        <v xml:space="preserve">Totale  </v>
      </c>
      <c r="R39" t="str">
        <f t="shared" ref="R39:AD39" si="1">+R15</f>
        <v xml:space="preserve">Agricoltura  </v>
      </c>
      <c r="S39" t="str">
        <f t="shared" si="1"/>
        <v xml:space="preserve">Industrie alimentari, delle bevande e del tabacco  </v>
      </c>
      <c r="T39" t="str">
        <f t="shared" si="1"/>
        <v xml:space="preserve">Industrie tessili, confezione di articoli di abbigliamento e di articoli in pelle e simili  </v>
      </c>
      <c r="U39" t="str">
        <f t="shared" si="1"/>
        <v xml:space="preserve">Industria del legno, della carta, editoria  </v>
      </c>
      <c r="V39" t="str">
        <f t="shared" si="1"/>
        <v xml:space="preserve">Fabbricazione di coke e prodotti derivanti dalla raffinazione del petrolio, fabbricazione di prodotti chimici e farmaceutici  </v>
      </c>
      <c r="W39" t="str">
        <f t="shared" si="1"/>
        <v xml:space="preserve">Fabbricazione di articoli in gomma e materie plastiche e altri prodotti della lavorazione di minerali non metalliferi  </v>
      </c>
      <c r="X39" t="str">
        <f t="shared" si="1"/>
        <v xml:space="preserve">Attività metallurgiche, fabbricazione di prodotti in metallo, esclusi macchinari e attrezzature  </v>
      </c>
      <c r="Y39" t="str">
        <f t="shared" si="1"/>
        <v xml:space="preserve">Fabbricazione di computer e prodotti di elettronica e ottica, fabbricazione di apparecchiature elettriche, fabbricazione di macchinari e apparecchiature n.c.a  </v>
      </c>
      <c r="Z39" t="str">
        <f t="shared" si="1"/>
        <v xml:space="preserve">Fabbricazione di mezzi di trasporto  </v>
      </c>
      <c r="AA39" t="str">
        <f t="shared" si="1"/>
        <v xml:space="preserve">Fabbricazione di mobili, altre industrie manifatturiere, riparazione e installazione di macchine e apparecchiature  </v>
      </c>
      <c r="AB39" t="str">
        <f t="shared" si="1"/>
        <v xml:space="preserve">Industrie non manifatturiere  </v>
      </c>
      <c r="AC39" t="str">
        <f t="shared" si="1"/>
        <v xml:space="preserve">Altri prodotti  </v>
      </c>
      <c r="AD39" t="str">
        <f t="shared" si="1"/>
        <v xml:space="preserve">Totale  </v>
      </c>
    </row>
    <row r="41" spans="1:30" x14ac:dyDescent="0.25">
      <c r="A41" t="str">
        <f t="shared" ref="A41:N41" si="2">+Q26</f>
        <v xml:space="preserve">Pescara  </v>
      </c>
      <c r="B41">
        <f t="shared" si="2"/>
        <v>-14096.070000000002</v>
      </c>
      <c r="C41">
        <f t="shared" si="2"/>
        <v>30123.919999999998</v>
      </c>
      <c r="D41">
        <f t="shared" si="2"/>
        <v>-6468.18</v>
      </c>
      <c r="E41">
        <f t="shared" si="2"/>
        <v>-41359.35</v>
      </c>
      <c r="F41">
        <f t="shared" si="2"/>
        <v>5334.6500000000087</v>
      </c>
      <c r="G41">
        <f t="shared" si="2"/>
        <v>-33748.089999999997</v>
      </c>
      <c r="H41">
        <f t="shared" si="2"/>
        <v>2577.8999999999942</v>
      </c>
      <c r="I41">
        <f t="shared" si="2"/>
        <v>53457.97</v>
      </c>
      <c r="J41">
        <f t="shared" si="2"/>
        <v>-12381.010000000002</v>
      </c>
      <c r="K41">
        <f t="shared" si="2"/>
        <v>20196.740000000002</v>
      </c>
      <c r="L41">
        <f t="shared" si="2"/>
        <v>-766.65000000000009</v>
      </c>
      <c r="M41">
        <f t="shared" si="2"/>
        <v>-4669.0200000000004</v>
      </c>
      <c r="N41">
        <f t="shared" si="2"/>
        <v>-1797.1600000000326</v>
      </c>
      <c r="O41">
        <f>+P26</f>
        <v>2021</v>
      </c>
      <c r="Q41" t="str">
        <f t="shared" ref="Q41:AD41" si="3">+Q27</f>
        <v xml:space="preserve">Chieti  </v>
      </c>
      <c r="R41">
        <f t="shared" si="3"/>
        <v>-77901.39</v>
      </c>
      <c r="S41">
        <f t="shared" si="3"/>
        <v>217392.9</v>
      </c>
      <c r="T41">
        <f t="shared" si="3"/>
        <v>-12732.530000000006</v>
      </c>
      <c r="U41">
        <f t="shared" si="3"/>
        <v>-41345.300000000003</v>
      </c>
      <c r="V41">
        <f t="shared" si="3"/>
        <v>-83030.790000000023</v>
      </c>
      <c r="W41">
        <f t="shared" si="3"/>
        <v>124752.95000000001</v>
      </c>
      <c r="X41">
        <f t="shared" si="3"/>
        <v>16356.709999999992</v>
      </c>
      <c r="Y41">
        <f t="shared" si="3"/>
        <v>-44938.539999999921</v>
      </c>
      <c r="Z41">
        <f t="shared" si="3"/>
        <v>2271943.63</v>
      </c>
      <c r="AA41">
        <f t="shared" si="3"/>
        <v>35405.14</v>
      </c>
      <c r="AB41">
        <f t="shared" si="3"/>
        <v>33636.26</v>
      </c>
      <c r="AC41">
        <f t="shared" si="3"/>
        <v>-2858.1099999999997</v>
      </c>
      <c r="AD41">
        <f t="shared" si="3"/>
        <v>2436680.9600000004</v>
      </c>
    </row>
    <row r="42" spans="1:30" x14ac:dyDescent="0.25">
      <c r="A42" t="str">
        <f t="shared" ref="A42:O42" si="4">+A26</f>
        <v xml:space="preserve">Pescara  </v>
      </c>
      <c r="B42">
        <f t="shared" si="4"/>
        <v>-20753.769999999997</v>
      </c>
      <c r="C42">
        <f t="shared" si="4"/>
        <v>30776.310000000005</v>
      </c>
      <c r="D42">
        <f t="shared" si="4"/>
        <v>-6116.3800000000047</v>
      </c>
      <c r="E42">
        <f t="shared" si="4"/>
        <v>-71372.109999999986</v>
      </c>
      <c r="F42">
        <f t="shared" si="4"/>
        <v>-14279.179999999993</v>
      </c>
      <c r="G42">
        <f t="shared" si="4"/>
        <v>-39567.14</v>
      </c>
      <c r="H42">
        <f t="shared" si="4"/>
        <v>-1173.2999999999956</v>
      </c>
      <c r="I42">
        <f t="shared" si="4"/>
        <v>17365.649999999994</v>
      </c>
      <c r="J42">
        <f t="shared" si="4"/>
        <v>-35539.120000000003</v>
      </c>
      <c r="K42">
        <f t="shared" si="4"/>
        <v>2593.3699999999953</v>
      </c>
      <c r="L42">
        <f t="shared" si="4"/>
        <v>-1711.18</v>
      </c>
      <c r="M42">
        <f t="shared" si="4"/>
        <v>-16072.07</v>
      </c>
      <c r="N42">
        <f t="shared" si="4"/>
        <v>-155848.95999999996</v>
      </c>
      <c r="O42">
        <f t="shared" si="4"/>
        <v>2022</v>
      </c>
      <c r="Q42" t="str">
        <f t="shared" ref="Q42:AD42" si="5">+A27</f>
        <v xml:space="preserve">Chieti  </v>
      </c>
      <c r="R42">
        <f t="shared" si="5"/>
        <v>-79380.780000000013</v>
      </c>
      <c r="S42">
        <f t="shared" si="5"/>
        <v>238263.16000000003</v>
      </c>
      <c r="T42">
        <f t="shared" si="5"/>
        <v>-41547.64</v>
      </c>
      <c r="U42">
        <f t="shared" si="5"/>
        <v>-45804.109999999993</v>
      </c>
      <c r="V42">
        <f t="shared" si="5"/>
        <v>-7005.8300000000163</v>
      </c>
      <c r="W42">
        <f t="shared" si="5"/>
        <v>173288.93</v>
      </c>
      <c r="X42">
        <f t="shared" si="5"/>
        <v>47052.819999999978</v>
      </c>
      <c r="Y42">
        <f t="shared" si="5"/>
        <v>28556.899999999965</v>
      </c>
      <c r="Z42">
        <f t="shared" si="5"/>
        <v>1625498.5699999998</v>
      </c>
      <c r="AA42">
        <f t="shared" si="5"/>
        <v>42569.24</v>
      </c>
      <c r="AB42">
        <f t="shared" si="5"/>
        <v>-23957.950000000004</v>
      </c>
      <c r="AC42">
        <f t="shared" si="5"/>
        <v>-11555.900000000001</v>
      </c>
      <c r="AD42">
        <f t="shared" si="5"/>
        <v>1945977.42</v>
      </c>
    </row>
    <row r="85" spans="1:5" x14ac:dyDescent="0.25">
      <c r="A85" t="str">
        <f>+A7</f>
        <v xml:space="preserve">Pescara  </v>
      </c>
      <c r="B85" t="s">
        <v>35</v>
      </c>
      <c r="C85" t="s">
        <v>36</v>
      </c>
      <c r="D85" t="s">
        <v>37</v>
      </c>
      <c r="E85" t="s">
        <v>38</v>
      </c>
    </row>
    <row r="86" spans="1:5" x14ac:dyDescent="0.25">
      <c r="B86" s="10">
        <f>+N7</f>
        <v>397805.62</v>
      </c>
      <c r="C86" s="10">
        <f>+N18</f>
        <v>553654.57999999996</v>
      </c>
      <c r="D86">
        <f>+N42</f>
        <v>-155848.95999999996</v>
      </c>
      <c r="E86">
        <v>2022</v>
      </c>
    </row>
    <row r="87" spans="1:5" x14ac:dyDescent="0.25">
      <c r="B87" s="10">
        <f>+AD7</f>
        <v>397658.85</v>
      </c>
      <c r="C87" s="10">
        <f>+AD18</f>
        <v>399456.01</v>
      </c>
      <c r="D87" s="10">
        <f>+AD26</f>
        <v>-1797.1600000000326</v>
      </c>
      <c r="E87">
        <v>2021</v>
      </c>
    </row>
    <row r="99" spans="1:5" x14ac:dyDescent="0.25">
      <c r="A99" t="str">
        <f>+A8</f>
        <v xml:space="preserve">Chieti  </v>
      </c>
      <c r="B99" t="s">
        <v>35</v>
      </c>
      <c r="C99" t="s">
        <v>36</v>
      </c>
      <c r="D99" t="s">
        <v>37</v>
      </c>
      <c r="E99" t="s">
        <v>38</v>
      </c>
    </row>
    <row r="100" spans="1:5" x14ac:dyDescent="0.25">
      <c r="B100" s="10">
        <f>+N8</f>
        <v>3915890.13</v>
      </c>
      <c r="C100" s="10">
        <f>+N19</f>
        <v>1969912.71</v>
      </c>
      <c r="D100" s="10">
        <f>+N27</f>
        <v>1945977.42</v>
      </c>
      <c r="E100">
        <v>2022</v>
      </c>
    </row>
    <row r="101" spans="1:5" x14ac:dyDescent="0.25">
      <c r="B101" s="10">
        <f>+AD8</f>
        <v>4340631.4800000004</v>
      </c>
      <c r="C101" s="10">
        <f>+AD19</f>
        <v>1903950.52</v>
      </c>
      <c r="D101" s="10">
        <f>+AD27</f>
        <v>2436680.9600000004</v>
      </c>
      <c r="E101">
        <v>2021</v>
      </c>
    </row>
  </sheetData>
  <mergeCells count="6">
    <mergeCell ref="B5:N5"/>
    <mergeCell ref="R5:AD5"/>
    <mergeCell ref="B16:N16"/>
    <mergeCell ref="R16:AD16"/>
    <mergeCell ref="B24:N24"/>
    <mergeCell ref="R24:AD24"/>
  </mergeCells>
  <pageMargins left="0.7" right="0.7" top="0.75" bottom="0.75" header="0.51180555555555496" footer="0.51180555555555496"/>
  <pageSetup paperSize="9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2022-Q1 Q2 Q3</vt:lpstr>
      <vt:lpstr>2021 q1q2q3</vt:lpstr>
      <vt:lpstr>saldoimportexport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NPOI</dc:creator>
  <dc:description/>
  <cp:lastModifiedBy>Renato De Iuliis</cp:lastModifiedBy>
  <cp:revision>1</cp:revision>
  <dcterms:created xsi:type="dcterms:W3CDTF">2022-12-23T08:35:26Z</dcterms:created>
  <dcterms:modified xsi:type="dcterms:W3CDTF">2023-03-21T12:50:49Z</dcterms:modified>
  <dc:language>it-IT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2.5.4</vt:lpwstr>
  </property>
</Properties>
</file>